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ela.mujkic\Desktop\I-III 2022\"/>
    </mc:Choice>
  </mc:AlternateContent>
  <bookViews>
    <workbookView xWindow="0" yWindow="0" windowWidth="23040" windowHeight="9060"/>
  </bookViews>
  <sheets>
    <sheet name="prilog 1" sheetId="2" r:id="rId1"/>
    <sheet name="prilog 2" sheetId="3" r:id="rId2"/>
    <sheet name="prilog 3" sheetId="4" r:id="rId3"/>
    <sheet name="prilog 4" sheetId="5" r:id="rId4"/>
    <sheet name="Bilješke" sheetId="6" r:id="rId5"/>
  </sheets>
  <calcPr calcId="191029"/>
</workbook>
</file>

<file path=xl/calcChain.xml><?xml version="1.0" encoding="utf-8"?>
<calcChain xmlns="http://schemas.openxmlformats.org/spreadsheetml/2006/main">
  <c r="G44" i="2" l="1"/>
  <c r="I44" i="5"/>
  <c r="I55" i="5"/>
  <c r="H44" i="5"/>
  <c r="H52" i="3" l="1"/>
  <c r="F36" i="4" l="1"/>
  <c r="F28" i="4"/>
  <c r="G33" i="3"/>
  <c r="G54" i="2"/>
  <c r="H54" i="2"/>
  <c r="H60" i="2" s="1"/>
  <c r="G30" i="2"/>
  <c r="H40" i="3"/>
  <c r="H60" i="3" s="1"/>
  <c r="H23" i="3"/>
  <c r="H22" i="3" s="1"/>
  <c r="H77" i="2"/>
  <c r="H74" i="2"/>
  <c r="H63" i="2"/>
  <c r="H67" i="2"/>
  <c r="H30" i="2"/>
  <c r="H24" i="2"/>
  <c r="H44" i="2" s="1"/>
  <c r="H28" i="3"/>
  <c r="H33" i="3"/>
  <c r="H80" i="2" l="1"/>
  <c r="H55" i="5" l="1"/>
  <c r="E26" i="4" l="1"/>
  <c r="E30" i="4"/>
  <c r="G67" i="2"/>
  <c r="G63" i="2"/>
  <c r="G74" i="2"/>
  <c r="G77" i="2"/>
  <c r="G60" i="2"/>
  <c r="G52" i="3"/>
  <c r="G40" i="3" s="1"/>
  <c r="G23" i="3"/>
  <c r="G22" i="3" s="1"/>
  <c r="G61" i="3" s="1"/>
  <c r="E36" i="4" l="1"/>
  <c r="G80" i="2"/>
</calcChain>
</file>

<file path=xl/sharedStrings.xml><?xml version="1.0" encoding="utf-8"?>
<sst xmlns="http://schemas.openxmlformats.org/spreadsheetml/2006/main" count="493" uniqueCount="300">
  <si>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</si>
  <si>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</si>
  <si>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</si>
  <si>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</si>
  <si>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</si>
  <si>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</si>
  <si>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</si>
  <si>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</si>
  <si>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</si>
  <si>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</si>
  <si>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</si>
  <si>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</si>
  <si>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</si>
  <si>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</si>
  <si>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</si>
  <si>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</si>
  <si>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</si>
  <si>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</si>
  <si>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</si>
  <si>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</si>
  <si>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</si>
  <si>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</si>
  <si>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</si>
  <si>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</si>
  <si>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Ostala finansijska imovina po amortizovanom trošku</t>
  </si>
  <si>
    <t>Potraživanja po osnovu dividendi</t>
  </si>
  <si>
    <t>Potraživanja od društva za upravljanje</t>
  </si>
  <si>
    <t>Obračunati, nefakturisani prihodi (ugovorna imovina)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</si>
  <si>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</si>
  <si>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</si>
  <si>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</si>
  <si>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</si>
  <si>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</si>
  <si>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</si>
  <si>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</si>
  <si>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</si>
  <si>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</si>
  <si>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</si>
  <si>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</si>
  <si>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</si>
  <si>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</si>
  <si>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Ostale finansijske obaveze po amortizovanom trošku</t>
  </si>
  <si>
    <t>Obaveze iz poslovanja</t>
  </si>
  <si>
    <t>8.4.</t>
  </si>
  <si>
    <t>Obaveze za tekući porez na dobit</t>
  </si>
  <si>
    <t>Odgođene porezne obaveze</t>
  </si>
  <si>
    <t>Rezervisanja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</si>
  <si>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</si>
  <si>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</si>
  <si>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</si>
  <si>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</si>
  <si>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</si>
  <si>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</si>
  <si>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</si>
  <si>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Finansijska imovina po amortizovanom trošku (009 do 013)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</si>
  <si>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</si>
  <si>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</si>
  <si>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</si>
  <si>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</si>
  <si>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</si>
  <si>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</si>
  <si>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</si>
  <si>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</si>
  <si>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</si>
  <si>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</si>
  <si>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</si>
  <si>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</si>
  <si>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</si>
  <si>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</si>
  <si>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</si>
  <si>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</si>
  <si>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</si>
  <si>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</si>
  <si>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</si>
  <si>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</si>
  <si>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</si>
  <si>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</si>
  <si>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</si>
  <si>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</si>
  <si>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</si>
  <si>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</si>
  <si>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</si>
  <si>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</si>
  <si>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BROJ EMITOVANIH DIONICA/UDJELA</t>
  </si>
  <si>
    <t>Udjeli</t>
  </si>
  <si>
    <t>IZVJEŠTAJ O FINANSIJSKOM POLOŽAJU NA KRAJU PERIODA</t>
  </si>
  <si>
    <t>(BILANS STANJA)</t>
  </si>
  <si>
    <t>Revalorizacione rezerve za instrumente zaštite</t>
  </si>
  <si>
    <t>Ostale revalorizacione rezerve</t>
  </si>
  <si>
    <t>Bilješka</t>
  </si>
  <si>
    <t>Gotovina i gotovinski ekvivalenti</t>
  </si>
  <si>
    <t>Finansijska imovina po fer vrijednosti kroz bilans uspjeha (003+004)</t>
  </si>
  <si>
    <t>Finansijske obaveze po fer vrijednosti kroz bilans uspjeha</t>
  </si>
  <si>
    <t>Finansijska imovina po fer vrijednosti kroz ostali ukupni rezultat (006+007)</t>
  </si>
  <si>
    <t>Revalorizacione rezerve za finansijsku imovinu mjerenu po fer vrijednosti kroz ostali ukupni rezultat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</si>
  <si>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</si>
  <si>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</si>
  <si>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</si>
  <si>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</si>
  <si>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</si>
  <si>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</si>
  <si>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</si>
  <si>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</si>
  <si>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Revalorizacione rezerve (045 do 047)</t>
  </si>
  <si>
    <t>Finansijske obaveze po amortizovanom trošku (025+026)</t>
  </si>
  <si>
    <t>Identifikacioni broj za direktne poreze</t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</si>
  <si>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</si>
  <si>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</si>
  <si>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</si>
  <si>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</si>
  <si>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</si>
  <si>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</si>
  <si>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</si>
  <si>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Identifikacioni broj za indirektne poreze</t>
  </si>
  <si>
    <t>Broj računa</t>
  </si>
  <si>
    <t>Iznos prethodne godine (početno stanje)</t>
  </si>
  <si>
    <t>Naziv investicijskog fonda</t>
  </si>
  <si>
    <t>IZVJEŠTAJ O UKUPNOM REZULTATU ZA PERIOD</t>
  </si>
  <si>
    <t xml:space="preserve">                                                                                                     (BILANS USPJEHA)</t>
  </si>
  <si>
    <t>BILANS USPJEHA</t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</si>
  <si>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</si>
  <si>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</si>
  <si>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</si>
  <si>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</si>
  <si>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</si>
  <si>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</si>
  <si>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</si>
  <si>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</si>
  <si>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</si>
  <si>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</si>
  <si>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</si>
  <si>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</si>
  <si>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</si>
  <si>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</si>
  <si>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</si>
  <si>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</si>
  <si>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</si>
  <si>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</si>
  <si>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</si>
  <si>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</si>
  <si>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</si>
  <si>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</si>
  <si>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</si>
  <si>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</si>
  <si>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</si>
  <si>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</si>
  <si>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</si>
  <si>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</si>
  <si>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</si>
  <si>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</si>
  <si>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</si>
  <si>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</si>
  <si>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</si>
  <si>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</si>
  <si>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</si>
  <si>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</si>
  <si>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</si>
  <si>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</si>
  <si>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</si>
  <si>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</si>
  <si>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</si>
  <si>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</si>
  <si>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</si>
  <si>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</si>
  <si>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</si>
  <si>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</si>
  <si>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</si>
  <si>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</si>
  <si>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</si>
  <si>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</si>
  <si>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</si>
  <si>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</si>
  <si>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</si>
  <si>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</si>
  <si>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</si>
  <si>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</si>
  <si>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</si>
  <si>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Stavke koje mogu biti reklasifikovane u bilans uspjeha (+246+247+248-249)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</si>
  <si>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</si>
  <si>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</si>
  <si>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</si>
  <si>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</si>
  <si>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</si>
  <si>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(+251+252-253)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</si>
  <si>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</si>
  <si>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</si>
  <si>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</si>
  <si>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</si>
  <si>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</si>
  <si>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</si>
  <si>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</si>
  <si>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</si>
  <si>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</si>
  <si>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</si>
  <si>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</si>
  <si>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</si>
  <si>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</si>
  <si>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</si>
  <si>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</si>
  <si>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</si>
  <si>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1. Stanje na dan 31.12. prethodnog obračunskog perioda</t>
  </si>
  <si>
    <t>2. Efekti retroaktivne primjene promjene računovodstvenih politika</t>
  </si>
  <si>
    <t>3. Efekti retroaktivnog prepravljanja iznosa priznatih u skladu sa MRS 8</t>
  </si>
  <si>
    <r>
      <t xml:space="preserve">4. Ponovo iskazano stanje na dan 01.01. tekućeg obračunskog perioda </t>
    </r>
    <r>
      <rPr>
        <sz val="10"/>
        <rFont val="Arial"/>
        <family val="2"/>
      </rPr>
      <t>(301±302±303)</t>
    </r>
  </si>
  <si>
    <t>5. Dobit/(gubitak) za period</t>
  </si>
  <si>
    <t>6. Ostali ukupni rezultat za period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</si>
  <si>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</si>
  <si>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</si>
  <si>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</si>
  <si>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</si>
  <si>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r>
      <t xml:space="preserve">11. Stanje na dan 31.12. tekućeg obračunskog perioda </t>
    </r>
    <r>
      <rPr>
        <sz val="10"/>
        <rFont val="Arial"/>
        <family val="2"/>
      </rPr>
      <t>(304±307+308-309±310)</t>
    </r>
  </si>
  <si>
    <t>Broj udjela/dionica fonda u periodu</t>
  </si>
  <si>
    <t>12. Broj udjela/dionica fonda na početku perioda</t>
  </si>
  <si>
    <t>13. Izdati udjeli/dionice u toku perioda</t>
  </si>
  <si>
    <t>14. Povučeni udjeli/dionice u toku perioda</t>
  </si>
  <si>
    <t>15. Broj udjela/dionica fonda na kraju perioda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</si>
  <si>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</si>
  <si>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</si>
  <si>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</si>
  <si>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</si>
  <si>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</si>
  <si>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</si>
  <si>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</si>
  <si>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</si>
  <si>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</si>
  <si>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</si>
  <si>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</si>
  <si>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</si>
  <si>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</si>
  <si>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</si>
  <si>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</si>
  <si>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</si>
  <si>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</si>
  <si>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</si>
  <si>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</si>
  <si>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</si>
  <si>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</si>
  <si>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</si>
  <si>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</si>
  <si>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</si>
  <si>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</si>
  <si>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</si>
  <si>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</si>
  <si>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</si>
  <si>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</si>
  <si>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</si>
  <si>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</si>
  <si>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</si>
  <si>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</si>
  <si>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</si>
  <si>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</si>
  <si>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</si>
  <si>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</si>
  <si>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</si>
  <si>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</si>
  <si>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</si>
  <si>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</si>
  <si>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>Neto gotovinski tok koji je generisan/(korišten) u poslovnim aktivnostima</t>
    </r>
    <r>
      <rPr>
        <sz val="10"/>
        <rFont val="Arial"/>
        <family val="2"/>
      </rPr>
      <t xml:space="preserve"> (401 do 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</si>
  <si>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</si>
  <si>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</si>
  <si>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</si>
  <si>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</si>
  <si>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</si>
  <si>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</si>
  <si>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</si>
  <si>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</si>
  <si>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</si>
  <si>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</si>
  <si>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</si>
  <si>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rPr>
        <b/>
        <sz val="10"/>
        <rFont val="Arial"/>
        <family val="2"/>
        <charset val="238"/>
      </rPr>
      <t xml:space="preserve">Neto gotovinski tok koji je generisan/(korišten) u finansijskim aktivnostima </t>
    </r>
    <r>
      <rPr>
        <sz val="10"/>
        <rFont val="Arial"/>
        <family val="2"/>
        <charset val="238"/>
      </rPr>
      <t>(421 do 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</si>
  <si>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</si>
  <si>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</si>
  <si>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</si>
  <si>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</si>
  <si>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 xml:space="preserve">Bilješke  u skladu sa propisanim u članu 12. Pravilnika o sadržaju i formi finansijskih izvještaja za investicijske fondove ("Sl. novine Federacije BiH", br. 81/21) sadrže dopunske informacije (tekstualni opis ili raščlanjivanje) za materijalno značajne stavke prezentovane u Izvještaju o finansijskom položaju na kraju perioda, Izvještaju o ukupnom rezultatu za period, Izvještaju o promjenama neto imovine i Izvještaju o tokovima gotovine </t>
  </si>
  <si>
    <t>Prihodi (202+206+207+212+216+217)</t>
  </si>
  <si>
    <t>Zatvoreni investicioni fond "prevent INVEST"dd</t>
  </si>
  <si>
    <t>Sarajevo-Novi Grad; Bulevar Meše Selimovića 16</t>
  </si>
  <si>
    <t>Društvo za upravljanje fondovima "Blago" d.o.o.</t>
  </si>
  <si>
    <t>65-01-0034-11 (stari broj 1-22743); 4200052540007</t>
  </si>
  <si>
    <t>zjp-031-10</t>
  </si>
  <si>
    <t>4200191740002</t>
  </si>
  <si>
    <t>64.60</t>
  </si>
  <si>
    <t>Raiffeisen bank d.d.BIH</t>
  </si>
  <si>
    <t>1610000031640050</t>
  </si>
  <si>
    <t xml:space="preserve">          za period od 01.01. do 31.03. 2022. godine</t>
  </si>
  <si>
    <t xml:space="preserve">  za period od 01.01. do 31.03. 2022. godine</t>
  </si>
  <si>
    <t>01.01. do 31.03.
tekuće godine</t>
  </si>
  <si>
    <t>01.01. do 31.03.
prethodne godine</t>
  </si>
  <si>
    <t>na dan 31.03.2022. godine</t>
  </si>
  <si>
    <t>U Sarajevu                                Certificirani računovođa  Hadžialić Azira</t>
  </si>
  <si>
    <t xml:space="preserve">Zakonski zastupnik društva za upravljanje        </t>
  </si>
  <si>
    <t>Eldina Dizdarević</t>
  </si>
  <si>
    <t>Dana 29.04.2022                                          Broj licence: 4263/5</t>
  </si>
  <si>
    <t>U Sarajevu                               Certificirani računovođa Hadžialić Azira</t>
  </si>
  <si>
    <t>Dana 29.04.22                                          Broj licence:4263/5</t>
  </si>
  <si>
    <t>Dana 29.04.22                                       Broj licence:4263/5</t>
  </si>
  <si>
    <t>za period završen na dan 31.03.2022. godine</t>
  </si>
  <si>
    <t>Dizdarević Eldina</t>
  </si>
  <si>
    <t>Dana 29.04.22                                        Broj licence: 4263/5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</si>
</sst>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_(* #,##0.00_);_(* \(#,##0.00\);_(* &quot;-&quot;??_);_(@_)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2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0" fontId="8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center"/>
    </xf>
    <xf numFmtId="0" fontId="2" fillId="0" borderId="0" xfId="1" applyNumberFormat="1" applyFont="1" applyFill="1" applyBorder="1" applyAlignment="1"/>
    <xf numFmtId="0" fontId="2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/>
    <xf numFmtId="164" fontId="1" fillId="0" borderId="0" xfId="1" applyNumberFormat="1" applyFont="1" applyFill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164" fontId="2" fillId="0" borderId="13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2" borderId="0" xfId="0" applyFont="1" applyFill="1"/>
    <xf numFmtId="4" fontId="0" fillId="2" borderId="0" xfId="0" applyNumberFormat="1" applyFill="1"/>
    <xf numFmtId="4" fontId="0" fillId="0" borderId="0" xfId="0" applyNumberFormat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12" fillId="2" borderId="1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1" fillId="2" borderId="1" xfId="0" applyNumberFormat="1" applyFont="1" applyFill="1" applyBorder="1" applyAlignment="1"/>
    <xf numFmtId="3" fontId="0" fillId="2" borderId="0" xfId="0" applyNumberFormat="1" applyFill="1"/>
    <xf numFmtId="3" fontId="1" fillId="0" borderId="1" xfId="0" applyNumberFormat="1" applyFont="1" applyBorder="1"/>
    <xf numFmtId="3" fontId="2" fillId="0" borderId="1" xfId="0" applyNumberFormat="1" applyFont="1" applyBorder="1"/>
    <xf numFmtId="49" fontId="2" fillId="0" borderId="13" xfId="0" applyNumberFormat="1" applyFont="1" applyBorder="1" applyAlignment="1">
      <alignment horizontal="right" vertical="center" wrapText="1"/>
    </xf>
    <xf numFmtId="49" fontId="0" fillId="0" borderId="13" xfId="0" applyNumberForma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2" fillId="0" borderId="13" xfId="1" applyNumberFormat="1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3" fontId="2" fillId="0" borderId="13" xfId="1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164" fontId="2" fillId="0" borderId="13" xfId="1" applyNumberFormat="1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13" xfId="1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49" fontId="9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tabSelected="1" topLeftCell="A55" zoomScaleNormal="100" workbookViewId="0">
      <selection activeCell="H91" sqref="H91"/>
    </sheetView>
  </sheetViews>
  <sheetFormatPr defaultColWidth="9.140625" defaultRowHeight="12.75" x14ac:dyDescent="0.2"/>
  <cols>
    <col min="1" max="1" width="7.42578125" style="29" customWidth="1"/>
    <col min="2" max="2" width="83.85546875" style="1" customWidth="1"/>
    <col min="3" max="3" width="10" style="1" customWidth="1"/>
    <col min="4" max="6" width="3.5703125" style="1" customWidth="1"/>
    <col min="7" max="8" width="15" style="1" customWidth="1"/>
    <col min="9" max="9" width="10.140625" style="1" bestFit="1" customWidth="1"/>
    <col min="10" max="16384" width="9.140625" style="1"/>
  </cols>
  <sheetData>
    <row r="1" spans="1:8" ht="13.15" customHeight="1" x14ac:dyDescent="0.2">
      <c r="A1" s="174" t="s">
        <v>276</v>
      </c>
      <c r="B1" s="175"/>
      <c r="C1" s="55"/>
      <c r="D1" s="55"/>
      <c r="E1" s="55"/>
      <c r="F1" s="51"/>
      <c r="G1" s="148" t="s">
        <v>281</v>
      </c>
      <c r="H1" s="149"/>
    </row>
    <row r="2" spans="1:8" x14ac:dyDescent="0.2">
      <c r="A2" s="54" t="s">
        <v>116</v>
      </c>
      <c r="B2" s="54"/>
      <c r="C2" s="46"/>
      <c r="D2" s="46"/>
      <c r="E2" s="46"/>
      <c r="F2" s="47"/>
      <c r="G2" s="47"/>
      <c r="H2" s="48" t="s">
        <v>105</v>
      </c>
    </row>
    <row r="3" spans="1:8" ht="13.15" customHeight="1" x14ac:dyDescent="0.2">
      <c r="A3" s="176" t="s">
        <v>277</v>
      </c>
      <c r="B3" s="177"/>
      <c r="C3" s="63"/>
      <c r="D3" s="63"/>
      <c r="E3" s="57"/>
      <c r="F3" s="53"/>
      <c r="G3" s="150" t="s">
        <v>282</v>
      </c>
      <c r="H3" s="151"/>
    </row>
    <row r="4" spans="1:8" x14ac:dyDescent="0.2">
      <c r="A4" s="54" t="s">
        <v>196</v>
      </c>
      <c r="B4" s="54"/>
      <c r="C4" s="46"/>
      <c r="D4" s="46"/>
      <c r="E4" s="46"/>
      <c r="F4" s="47"/>
      <c r="G4" s="47"/>
      <c r="H4" s="48" t="s">
        <v>106</v>
      </c>
    </row>
    <row r="5" spans="1:8" x14ac:dyDescent="0.2">
      <c r="A5" s="178" t="s">
        <v>278</v>
      </c>
      <c r="B5" s="179"/>
      <c r="C5" s="56"/>
      <c r="D5" s="56"/>
      <c r="E5" s="49"/>
      <c r="F5" s="58"/>
      <c r="G5" s="58"/>
      <c r="H5" s="58"/>
    </row>
    <row r="6" spans="1:8" x14ac:dyDescent="0.2">
      <c r="A6" s="54" t="s">
        <v>107</v>
      </c>
      <c r="B6" s="54"/>
      <c r="C6" s="46"/>
      <c r="D6" s="46"/>
      <c r="E6" s="46"/>
      <c r="F6" s="47"/>
      <c r="G6" s="47"/>
      <c r="H6" s="48" t="s">
        <v>108</v>
      </c>
    </row>
    <row r="7" spans="1:8" x14ac:dyDescent="0.2">
      <c r="A7" s="180" t="s">
        <v>279</v>
      </c>
      <c r="B7" s="181"/>
      <c r="C7" s="59"/>
      <c r="D7" s="59"/>
      <c r="E7" s="59"/>
      <c r="F7" s="60"/>
      <c r="G7" s="60"/>
      <c r="H7" s="60">
        <v>108</v>
      </c>
    </row>
    <row r="8" spans="1:8" x14ac:dyDescent="0.2">
      <c r="A8" s="54" t="s">
        <v>109</v>
      </c>
      <c r="B8" s="54"/>
      <c r="C8" s="46"/>
      <c r="D8" s="46"/>
      <c r="E8" s="46"/>
      <c r="F8" s="47"/>
      <c r="G8" s="47"/>
      <c r="H8" s="48" t="s">
        <v>110</v>
      </c>
    </row>
    <row r="9" spans="1:8" ht="13.15" customHeight="1" x14ac:dyDescent="0.2">
      <c r="A9" s="182" t="s">
        <v>280</v>
      </c>
      <c r="B9" s="179"/>
      <c r="C9" s="52"/>
      <c r="D9" s="52"/>
      <c r="E9" s="52"/>
      <c r="F9" s="61"/>
      <c r="G9" s="152" t="s">
        <v>283</v>
      </c>
      <c r="H9" s="153"/>
    </row>
    <row r="10" spans="1:8" x14ac:dyDescent="0.2">
      <c r="A10" s="54" t="s">
        <v>111</v>
      </c>
      <c r="B10" s="54"/>
      <c r="C10" s="46"/>
      <c r="D10" s="46"/>
      <c r="E10" s="46"/>
      <c r="F10" s="50"/>
      <c r="G10" s="48"/>
      <c r="H10" s="48" t="s">
        <v>112</v>
      </c>
    </row>
    <row r="11" spans="1:8" ht="13.15" customHeight="1" x14ac:dyDescent="0.2">
      <c r="A11" s="172"/>
      <c r="B11" s="173"/>
      <c r="C11" s="62"/>
      <c r="D11" s="62"/>
      <c r="E11" s="62"/>
      <c r="F11" s="53"/>
      <c r="G11" s="154" t="s">
        <v>284</v>
      </c>
      <c r="H11" s="155"/>
    </row>
    <row r="12" spans="1:8" x14ac:dyDescent="0.2">
      <c r="A12" s="54" t="s">
        <v>113</v>
      </c>
      <c r="B12" s="54"/>
      <c r="C12" s="46"/>
      <c r="D12" s="50"/>
      <c r="E12" s="50"/>
      <c r="F12" s="50"/>
      <c r="G12" s="48"/>
      <c r="H12" s="48" t="s">
        <v>114</v>
      </c>
    </row>
    <row r="13" spans="1:8" x14ac:dyDescent="0.2">
      <c r="A13" s="30"/>
    </row>
    <row r="14" spans="1:8" x14ac:dyDescent="0.2">
      <c r="A14" s="30"/>
    </row>
    <row r="15" spans="1:8" x14ac:dyDescent="0.2">
      <c r="A15" s="159" t="s">
        <v>85</v>
      </c>
      <c r="B15" s="159"/>
      <c r="C15" s="159"/>
      <c r="D15" s="159"/>
      <c r="E15" s="159"/>
      <c r="F15" s="159"/>
      <c r="G15" s="159"/>
      <c r="H15" s="159"/>
    </row>
    <row r="16" spans="1:8" x14ac:dyDescent="0.2">
      <c r="A16" s="160" t="s">
        <v>86</v>
      </c>
      <c r="B16" s="161"/>
      <c r="C16" s="161"/>
      <c r="D16" s="161"/>
      <c r="E16" s="161"/>
      <c r="F16" s="161"/>
      <c r="G16" s="161"/>
      <c r="H16" s="161"/>
    </row>
    <row r="17" spans="1:8" x14ac:dyDescent="0.2">
      <c r="A17" s="162" t="s">
        <v>289</v>
      </c>
      <c r="B17" s="162"/>
      <c r="C17" s="162"/>
      <c r="D17" s="162"/>
      <c r="E17" s="162"/>
      <c r="F17" s="162"/>
      <c r="G17" s="162"/>
      <c r="H17" s="162"/>
    </row>
    <row r="18" spans="1:8" x14ac:dyDescent="0.2">
      <c r="A18" s="8"/>
      <c r="B18" s="9"/>
      <c r="C18" s="9"/>
      <c r="D18" s="10"/>
      <c r="E18" s="10"/>
      <c r="F18" s="10"/>
      <c r="G18" s="11"/>
      <c r="H18" s="11"/>
    </row>
    <row r="19" spans="1:8" x14ac:dyDescent="0.2">
      <c r="A19" s="8"/>
      <c r="B19" s="12"/>
      <c r="C19" s="12"/>
      <c r="D19" s="12"/>
      <c r="E19" s="12"/>
      <c r="F19" s="12"/>
      <c r="G19" s="13"/>
      <c r="H19" s="43" t="s">
        <v>76</v>
      </c>
    </row>
    <row r="20" spans="1:8" ht="51" customHeight="1" x14ac:dyDescent="0.2">
      <c r="A20" s="14" t="s">
        <v>1</v>
      </c>
      <c r="B20" s="15" t="s">
        <v>2</v>
      </c>
      <c r="C20" s="16" t="s">
        <v>89</v>
      </c>
      <c r="D20" s="166" t="s">
        <v>3</v>
      </c>
      <c r="E20" s="167"/>
      <c r="F20" s="168"/>
      <c r="G20" s="17" t="s">
        <v>4</v>
      </c>
      <c r="H20" s="18" t="s">
        <v>115</v>
      </c>
    </row>
    <row r="21" spans="1:8" x14ac:dyDescent="0.2">
      <c r="A21" s="19">
        <v>1</v>
      </c>
      <c r="B21" s="20">
        <v>2</v>
      </c>
      <c r="C21" s="21">
        <v>3</v>
      </c>
      <c r="D21" s="163">
        <v>4</v>
      </c>
      <c r="E21" s="164"/>
      <c r="F21" s="165"/>
      <c r="G21" s="22">
        <v>5</v>
      </c>
      <c r="H21" s="23">
        <v>6</v>
      </c>
    </row>
    <row r="22" spans="1:8" x14ac:dyDescent="0.2">
      <c r="A22" s="27"/>
      <c r="B22" s="25" t="s">
        <v>5</v>
      </c>
      <c r="C22" s="2"/>
      <c r="D22" s="169"/>
      <c r="E22" s="170"/>
      <c r="F22" s="171"/>
      <c r="G22" s="4"/>
      <c r="H22" s="4"/>
    </row>
    <row r="23" spans="1:8" x14ac:dyDescent="0.2">
      <c r="A23" s="28" t="s">
        <v>7</v>
      </c>
      <c r="B23" s="24" t="s">
        <v>90</v>
      </c>
      <c r="C23" s="5"/>
      <c r="D23" s="3">
        <v>0</v>
      </c>
      <c r="E23" s="3">
        <v>0</v>
      </c>
      <c r="F23" s="3">
        <v>1</v>
      </c>
      <c r="G23" s="145">
        <v>2202662</v>
      </c>
      <c r="H23" s="141">
        <v>2726185</v>
      </c>
    </row>
    <row r="24" spans="1:8" x14ac:dyDescent="0.2">
      <c r="A24" s="28" t="s">
        <v>8</v>
      </c>
      <c r="B24" s="24" t="s">
        <v>91</v>
      </c>
      <c r="C24" s="6"/>
      <c r="D24" s="3">
        <v>0</v>
      </c>
      <c r="E24" s="3">
        <v>0</v>
      </c>
      <c r="F24" s="3">
        <v>2</v>
      </c>
      <c r="G24" s="141">
        <v>20146217</v>
      </c>
      <c r="H24" s="141">
        <f>H25+H26</f>
        <v>20825351</v>
      </c>
    </row>
    <row r="25" spans="1:8" x14ac:dyDescent="0.2">
      <c r="A25" s="28" t="s">
        <v>18</v>
      </c>
      <c r="B25" s="26" t="s">
        <v>6</v>
      </c>
      <c r="C25" s="6"/>
      <c r="D25" s="3">
        <v>0</v>
      </c>
      <c r="E25" s="3">
        <v>0</v>
      </c>
      <c r="F25" s="3">
        <v>3</v>
      </c>
      <c r="G25" s="141">
        <v>20146217</v>
      </c>
      <c r="H25" s="141">
        <v>20825351</v>
      </c>
    </row>
    <row r="26" spans="1:8" x14ac:dyDescent="0.2">
      <c r="A26" s="28" t="s">
        <v>17</v>
      </c>
      <c r="B26" s="26" t="s">
        <v>19</v>
      </c>
      <c r="C26" s="6"/>
      <c r="D26" s="3">
        <v>0</v>
      </c>
      <c r="E26" s="3">
        <v>0</v>
      </c>
      <c r="F26" s="3">
        <v>4</v>
      </c>
      <c r="G26" s="141"/>
      <c r="H26" s="141"/>
    </row>
    <row r="27" spans="1:8" x14ac:dyDescent="0.2">
      <c r="A27" s="28" t="s">
        <v>9</v>
      </c>
      <c r="B27" s="24" t="s">
        <v>93</v>
      </c>
      <c r="C27" s="6"/>
      <c r="D27" s="3">
        <v>0</v>
      </c>
      <c r="E27" s="3">
        <v>0</v>
      </c>
      <c r="F27" s="3">
        <v>5</v>
      </c>
      <c r="G27" s="141"/>
      <c r="H27" s="141"/>
    </row>
    <row r="28" spans="1:8" x14ac:dyDescent="0.2">
      <c r="A28" s="28" t="s">
        <v>20</v>
      </c>
      <c r="B28" s="26" t="s">
        <v>6</v>
      </c>
      <c r="C28" s="6"/>
      <c r="D28" s="3">
        <v>0</v>
      </c>
      <c r="E28" s="3">
        <v>0</v>
      </c>
      <c r="F28" s="3">
        <v>6</v>
      </c>
      <c r="G28" s="141"/>
      <c r="H28" s="141"/>
    </row>
    <row r="29" spans="1:8" x14ac:dyDescent="0.2">
      <c r="A29" s="28" t="s">
        <v>21</v>
      </c>
      <c r="B29" s="26" t="s">
        <v>19</v>
      </c>
      <c r="C29" s="6"/>
      <c r="D29" s="3">
        <v>0</v>
      </c>
      <c r="E29" s="3">
        <v>0</v>
      </c>
      <c r="F29" s="3">
        <v>7</v>
      </c>
      <c r="G29" s="141"/>
      <c r="H29" s="141"/>
    </row>
    <row r="30" spans="1:8" x14ac:dyDescent="0.2">
      <c r="A30" s="28" t="s">
        <v>10</v>
      </c>
      <c r="B30" s="24" t="s">
        <v>54</v>
      </c>
      <c r="C30" s="6"/>
      <c r="D30" s="3">
        <v>0</v>
      </c>
      <c r="E30" s="3">
        <v>0</v>
      </c>
      <c r="F30" s="3">
        <v>8</v>
      </c>
      <c r="G30" s="141">
        <f>G31+G32</f>
        <v>1998130</v>
      </c>
      <c r="H30" s="141">
        <f>H31+H32</f>
        <v>1918025</v>
      </c>
    </row>
    <row r="31" spans="1:8" x14ac:dyDescent="0.2">
      <c r="A31" s="28" t="s">
        <v>30</v>
      </c>
      <c r="B31" s="26" t="s">
        <v>35</v>
      </c>
      <c r="C31" s="6"/>
      <c r="D31" s="3">
        <v>0</v>
      </c>
      <c r="E31" s="3">
        <v>0</v>
      </c>
      <c r="F31" s="3">
        <v>9</v>
      </c>
      <c r="G31" s="141">
        <v>173703</v>
      </c>
      <c r="H31" s="141">
        <v>194777</v>
      </c>
    </row>
    <row r="32" spans="1:8" x14ac:dyDescent="0.2">
      <c r="A32" s="28" t="s">
        <v>31</v>
      </c>
      <c r="B32" s="26" t="s">
        <v>22</v>
      </c>
      <c r="C32" s="6"/>
      <c r="D32" s="3">
        <v>0</v>
      </c>
      <c r="E32" s="3">
        <v>1</v>
      </c>
      <c r="F32" s="3">
        <v>0</v>
      </c>
      <c r="G32" s="141">
        <v>1824427</v>
      </c>
      <c r="H32" s="141">
        <v>1723248</v>
      </c>
    </row>
    <row r="33" spans="1:8" x14ac:dyDescent="0.2">
      <c r="A33" s="28" t="s">
        <v>32</v>
      </c>
      <c r="B33" s="26" t="s">
        <v>23</v>
      </c>
      <c r="C33" s="6"/>
      <c r="D33" s="3">
        <v>0</v>
      </c>
      <c r="E33" s="3">
        <v>1</v>
      </c>
      <c r="F33" s="3">
        <v>1</v>
      </c>
      <c r="G33" s="141"/>
      <c r="H33" s="4"/>
    </row>
    <row r="34" spans="1:8" x14ac:dyDescent="0.2">
      <c r="A34" s="28" t="s">
        <v>33</v>
      </c>
      <c r="B34" s="26" t="s">
        <v>27</v>
      </c>
      <c r="C34" s="6"/>
      <c r="D34" s="3">
        <v>0</v>
      </c>
      <c r="E34" s="3">
        <v>1</v>
      </c>
      <c r="F34" s="3">
        <v>2</v>
      </c>
      <c r="G34" s="4"/>
      <c r="H34" s="4"/>
    </row>
    <row r="35" spans="1:8" x14ac:dyDescent="0.2">
      <c r="A35" s="28" t="s">
        <v>34</v>
      </c>
      <c r="B35" s="26" t="s">
        <v>24</v>
      </c>
      <c r="C35" s="6"/>
      <c r="D35" s="3">
        <v>0</v>
      </c>
      <c r="E35" s="3">
        <v>1</v>
      </c>
      <c r="F35" s="3">
        <v>3</v>
      </c>
      <c r="G35" s="4"/>
      <c r="H35" s="4"/>
    </row>
    <row r="36" spans="1:8" x14ac:dyDescent="0.2">
      <c r="A36" s="28" t="s">
        <v>11</v>
      </c>
      <c r="B36" s="24" t="s">
        <v>77</v>
      </c>
      <c r="C36" s="4"/>
      <c r="D36" s="3">
        <v>0</v>
      </c>
      <c r="E36" s="3">
        <v>1</v>
      </c>
      <c r="F36" s="3">
        <v>4</v>
      </c>
      <c r="G36" s="4"/>
      <c r="H36" s="4"/>
    </row>
    <row r="37" spans="1:8" x14ac:dyDescent="0.2">
      <c r="A37" s="28" t="s">
        <v>12</v>
      </c>
      <c r="B37" s="24" t="s">
        <v>36</v>
      </c>
      <c r="C37" s="4"/>
      <c r="D37" s="3">
        <v>0</v>
      </c>
      <c r="E37" s="3">
        <v>1</v>
      </c>
      <c r="F37" s="3">
        <v>5</v>
      </c>
      <c r="G37" s="4"/>
      <c r="H37" s="4"/>
    </row>
    <row r="38" spans="1:8" x14ac:dyDescent="0.2">
      <c r="A38" s="28" t="s">
        <v>13</v>
      </c>
      <c r="B38" s="24" t="s">
        <v>14</v>
      </c>
      <c r="C38" s="4"/>
      <c r="D38" s="3">
        <v>0</v>
      </c>
      <c r="E38" s="3">
        <v>1</v>
      </c>
      <c r="F38" s="3">
        <v>6</v>
      </c>
      <c r="G38" s="4"/>
      <c r="H38" s="4"/>
    </row>
    <row r="39" spans="1:8" x14ac:dyDescent="0.2">
      <c r="A39" s="28" t="s">
        <v>15</v>
      </c>
      <c r="B39" s="24" t="s">
        <v>55</v>
      </c>
      <c r="C39" s="4"/>
      <c r="D39" s="3">
        <v>0</v>
      </c>
      <c r="E39" s="3">
        <v>1</v>
      </c>
      <c r="F39" s="3">
        <v>7</v>
      </c>
      <c r="G39" s="4"/>
      <c r="H39" s="4"/>
    </row>
    <row r="40" spans="1:8" x14ac:dyDescent="0.2">
      <c r="A40" s="28" t="s">
        <v>37</v>
      </c>
      <c r="B40" s="26" t="s">
        <v>25</v>
      </c>
      <c r="C40" s="4"/>
      <c r="D40" s="3">
        <v>0</v>
      </c>
      <c r="E40" s="3">
        <v>1</v>
      </c>
      <c r="F40" s="3">
        <v>8</v>
      </c>
      <c r="G40" s="4"/>
      <c r="H40" s="4"/>
    </row>
    <row r="41" spans="1:8" x14ac:dyDescent="0.2">
      <c r="A41" s="28" t="s">
        <v>38</v>
      </c>
      <c r="B41" s="26" t="s">
        <v>26</v>
      </c>
      <c r="C41" s="4"/>
      <c r="D41" s="3">
        <v>0</v>
      </c>
      <c r="E41" s="3">
        <v>1</v>
      </c>
      <c r="F41" s="3">
        <v>9</v>
      </c>
      <c r="G41" s="4"/>
      <c r="H41" s="4"/>
    </row>
    <row r="42" spans="1:8" x14ac:dyDescent="0.2">
      <c r="A42" s="28" t="s">
        <v>39</v>
      </c>
      <c r="B42" s="26" t="s">
        <v>28</v>
      </c>
      <c r="C42" s="4"/>
      <c r="D42" s="3">
        <v>0</v>
      </c>
      <c r="E42" s="3">
        <v>2</v>
      </c>
      <c r="F42" s="3">
        <v>0</v>
      </c>
      <c r="G42" s="4"/>
      <c r="H42" s="4"/>
    </row>
    <row r="43" spans="1:8" x14ac:dyDescent="0.2">
      <c r="A43" s="28" t="s">
        <v>43</v>
      </c>
      <c r="B43" s="26" t="s">
        <v>29</v>
      </c>
      <c r="C43" s="4"/>
      <c r="D43" s="3">
        <v>0</v>
      </c>
      <c r="E43" s="3">
        <v>2</v>
      </c>
      <c r="F43" s="3">
        <v>1</v>
      </c>
      <c r="G43" s="4"/>
      <c r="H43" s="4"/>
    </row>
    <row r="44" spans="1:8" x14ac:dyDescent="0.2">
      <c r="A44" s="33" t="s">
        <v>71</v>
      </c>
      <c r="B44" s="32" t="s">
        <v>40</v>
      </c>
      <c r="C44" s="4"/>
      <c r="D44" s="3">
        <v>0</v>
      </c>
      <c r="E44" s="3">
        <v>2</v>
      </c>
      <c r="F44" s="3">
        <v>2</v>
      </c>
      <c r="G44" s="141">
        <f>G23+G24+G27+G30+G36</f>
        <v>24347009</v>
      </c>
      <c r="H44" s="141">
        <f>H23+H24+H27+H30+H36+H37+H38+H39</f>
        <v>25469561</v>
      </c>
    </row>
    <row r="45" spans="1:8" x14ac:dyDescent="0.2">
      <c r="A45" s="28"/>
      <c r="B45" s="4"/>
      <c r="C45" s="4"/>
      <c r="D45" s="156"/>
      <c r="E45" s="157"/>
      <c r="F45" s="158"/>
      <c r="G45" s="135"/>
      <c r="H45" s="4"/>
    </row>
    <row r="46" spans="1:8" x14ac:dyDescent="0.2">
      <c r="A46" s="28"/>
      <c r="B46" s="25" t="s">
        <v>16</v>
      </c>
      <c r="C46" s="4"/>
      <c r="D46" s="156"/>
      <c r="E46" s="157"/>
      <c r="F46" s="158"/>
      <c r="G46" s="4"/>
      <c r="H46" s="4"/>
    </row>
    <row r="47" spans="1:8" x14ac:dyDescent="0.2">
      <c r="A47" s="28" t="s">
        <v>7</v>
      </c>
      <c r="B47" s="24" t="s">
        <v>92</v>
      </c>
      <c r="C47" s="5"/>
      <c r="D47" s="3">
        <v>0</v>
      </c>
      <c r="E47" s="3">
        <v>2</v>
      </c>
      <c r="F47" s="3">
        <v>3</v>
      </c>
      <c r="G47" s="141">
        <v>25320</v>
      </c>
      <c r="H47" s="4"/>
    </row>
    <row r="48" spans="1:8" x14ac:dyDescent="0.2">
      <c r="A48" s="28" t="s">
        <v>8</v>
      </c>
      <c r="B48" s="34" t="s">
        <v>104</v>
      </c>
      <c r="C48" s="5"/>
      <c r="D48" s="3">
        <v>0</v>
      </c>
      <c r="E48" s="3">
        <v>2</v>
      </c>
      <c r="F48" s="3">
        <v>4</v>
      </c>
      <c r="G48" s="4"/>
      <c r="H48" s="4"/>
    </row>
    <row r="49" spans="1:8" x14ac:dyDescent="0.2">
      <c r="A49" s="28" t="s">
        <v>18</v>
      </c>
      <c r="B49" s="26" t="s">
        <v>42</v>
      </c>
      <c r="C49" s="5"/>
      <c r="D49" s="3">
        <v>0</v>
      </c>
      <c r="E49" s="3">
        <v>2</v>
      </c>
      <c r="F49" s="3">
        <v>5</v>
      </c>
      <c r="G49" s="4"/>
      <c r="H49" s="4"/>
    </row>
    <row r="50" spans="1:8" x14ac:dyDescent="0.2">
      <c r="A50" s="28" t="s">
        <v>17</v>
      </c>
      <c r="B50" s="26" t="s">
        <v>41</v>
      </c>
      <c r="C50" s="4"/>
      <c r="D50" s="3">
        <v>0</v>
      </c>
      <c r="E50" s="3">
        <v>2</v>
      </c>
      <c r="F50" s="3">
        <v>6</v>
      </c>
      <c r="G50" s="4"/>
      <c r="H50" s="4"/>
    </row>
    <row r="51" spans="1:8" x14ac:dyDescent="0.2">
      <c r="A51" s="28" t="s">
        <v>9</v>
      </c>
      <c r="B51" s="4" t="s">
        <v>44</v>
      </c>
      <c r="C51" s="4"/>
      <c r="D51" s="3">
        <v>0</v>
      </c>
      <c r="E51" s="3">
        <v>2</v>
      </c>
      <c r="F51" s="3">
        <v>7</v>
      </c>
      <c r="G51" s="4"/>
      <c r="H51" s="4"/>
    </row>
    <row r="52" spans="1:8" x14ac:dyDescent="0.2">
      <c r="A52" s="28" t="s">
        <v>10</v>
      </c>
      <c r="B52" s="24" t="s">
        <v>45</v>
      </c>
      <c r="C52" s="5"/>
      <c r="D52" s="3">
        <v>0</v>
      </c>
      <c r="E52" s="3">
        <v>2</v>
      </c>
      <c r="F52" s="3">
        <v>8</v>
      </c>
      <c r="G52" s="4"/>
      <c r="H52" s="4"/>
    </row>
    <row r="53" spans="1:8" x14ac:dyDescent="0.2">
      <c r="A53" s="28" t="s">
        <v>11</v>
      </c>
      <c r="B53" s="4" t="s">
        <v>46</v>
      </c>
      <c r="C53" s="4"/>
      <c r="D53" s="3">
        <v>0</v>
      </c>
      <c r="E53" s="3">
        <v>2</v>
      </c>
      <c r="F53" s="3">
        <v>9</v>
      </c>
      <c r="G53" s="4"/>
      <c r="H53" s="4"/>
    </row>
    <row r="54" spans="1:8" x14ac:dyDescent="0.2">
      <c r="A54" s="28" t="s">
        <v>12</v>
      </c>
      <c r="B54" s="34" t="s">
        <v>95</v>
      </c>
      <c r="C54" s="4"/>
      <c r="D54" s="3">
        <v>0</v>
      </c>
      <c r="E54" s="3">
        <v>3</v>
      </c>
      <c r="F54" s="3">
        <v>0</v>
      </c>
      <c r="G54" s="141">
        <f>G56+G57+G58+G59</f>
        <v>226281</v>
      </c>
      <c r="H54" s="136">
        <f>H56+H57+H58+H59</f>
        <v>246016</v>
      </c>
    </row>
    <row r="55" spans="1:8" x14ac:dyDescent="0.2">
      <c r="A55" s="28" t="s">
        <v>50</v>
      </c>
      <c r="B55" s="26" t="s">
        <v>47</v>
      </c>
      <c r="C55" s="4"/>
      <c r="D55" s="3">
        <v>0</v>
      </c>
      <c r="E55" s="3">
        <v>3</v>
      </c>
      <c r="F55" s="3">
        <v>1</v>
      </c>
      <c r="G55" s="141"/>
      <c r="H55" s="141"/>
    </row>
    <row r="56" spans="1:8" x14ac:dyDescent="0.2">
      <c r="A56" s="28" t="s">
        <v>51</v>
      </c>
      <c r="B56" s="26" t="s">
        <v>48</v>
      </c>
      <c r="C56" s="7"/>
      <c r="D56" s="3">
        <v>0</v>
      </c>
      <c r="E56" s="3">
        <v>3</v>
      </c>
      <c r="F56" s="3">
        <v>2</v>
      </c>
      <c r="G56" s="144">
        <v>57076</v>
      </c>
      <c r="H56" s="144">
        <v>57961</v>
      </c>
    </row>
    <row r="57" spans="1:8" x14ac:dyDescent="0.2">
      <c r="A57" s="28" t="s">
        <v>52</v>
      </c>
      <c r="B57" s="26" t="s">
        <v>78</v>
      </c>
      <c r="C57" s="7"/>
      <c r="D57" s="3">
        <v>0</v>
      </c>
      <c r="E57" s="3">
        <v>3</v>
      </c>
      <c r="F57" s="3">
        <v>3</v>
      </c>
      <c r="G57" s="144">
        <v>1853</v>
      </c>
      <c r="H57" s="144">
        <v>1808</v>
      </c>
    </row>
    <row r="58" spans="1:8" x14ac:dyDescent="0.2">
      <c r="A58" s="28" t="s">
        <v>53</v>
      </c>
      <c r="B58" s="26" t="s">
        <v>28</v>
      </c>
      <c r="C58" s="5"/>
      <c r="D58" s="3">
        <v>0</v>
      </c>
      <c r="E58" s="3">
        <v>3</v>
      </c>
      <c r="F58" s="3">
        <v>4</v>
      </c>
      <c r="G58" s="141">
        <v>150542</v>
      </c>
      <c r="H58" s="141">
        <v>175852</v>
      </c>
    </row>
    <row r="59" spans="1:8" x14ac:dyDescent="0.2">
      <c r="A59" s="28" t="s">
        <v>79</v>
      </c>
      <c r="B59" s="26" t="s">
        <v>49</v>
      </c>
      <c r="C59" s="5"/>
      <c r="D59" s="3">
        <v>0</v>
      </c>
      <c r="E59" s="3">
        <v>3</v>
      </c>
      <c r="F59" s="31">
        <v>5</v>
      </c>
      <c r="G59" s="141">
        <v>16810</v>
      </c>
      <c r="H59" s="141">
        <v>10395</v>
      </c>
    </row>
    <row r="60" spans="1:8" x14ac:dyDescent="0.2">
      <c r="A60" s="33" t="s">
        <v>70</v>
      </c>
      <c r="B60" s="5" t="s">
        <v>96</v>
      </c>
      <c r="C60" s="5"/>
      <c r="D60" s="3">
        <v>0</v>
      </c>
      <c r="E60" s="3">
        <v>3</v>
      </c>
      <c r="F60" s="3">
        <v>6</v>
      </c>
      <c r="G60" s="141">
        <f>G47+G54</f>
        <v>251601</v>
      </c>
      <c r="H60" s="141">
        <f>H54</f>
        <v>246016</v>
      </c>
    </row>
    <row r="61" spans="1:8" x14ac:dyDescent="0.2">
      <c r="A61" s="28"/>
      <c r="B61" s="5"/>
      <c r="C61" s="5"/>
      <c r="D61" s="156"/>
      <c r="E61" s="157"/>
      <c r="F61" s="158"/>
      <c r="G61" s="4"/>
      <c r="H61" s="4"/>
    </row>
    <row r="62" spans="1:8" x14ac:dyDescent="0.2">
      <c r="A62" s="28"/>
      <c r="B62" s="35" t="s">
        <v>56</v>
      </c>
      <c r="C62" s="4"/>
      <c r="D62" s="156"/>
      <c r="E62" s="157"/>
      <c r="F62" s="158"/>
      <c r="G62" s="4"/>
      <c r="H62" s="4"/>
    </row>
    <row r="63" spans="1:8" x14ac:dyDescent="0.2">
      <c r="A63" s="28" t="s">
        <v>7</v>
      </c>
      <c r="B63" s="24" t="s">
        <v>97</v>
      </c>
      <c r="C63" s="4"/>
      <c r="D63" s="3">
        <v>0</v>
      </c>
      <c r="E63" s="3">
        <v>3</v>
      </c>
      <c r="F63" s="3">
        <v>7</v>
      </c>
      <c r="G63" s="141">
        <f>G64</f>
        <v>79766598</v>
      </c>
      <c r="H63" s="141">
        <f>H64</f>
        <v>79766598</v>
      </c>
    </row>
    <row r="64" spans="1:8" x14ac:dyDescent="0.2">
      <c r="A64" s="28" t="s">
        <v>59</v>
      </c>
      <c r="B64" s="26" t="s">
        <v>57</v>
      </c>
      <c r="C64" s="4"/>
      <c r="D64" s="3">
        <v>0</v>
      </c>
      <c r="E64" s="3">
        <v>3</v>
      </c>
      <c r="F64" s="3">
        <v>8</v>
      </c>
      <c r="G64" s="141">
        <v>79766598</v>
      </c>
      <c r="H64" s="141">
        <v>79766598</v>
      </c>
    </row>
    <row r="65" spans="1:9" x14ac:dyDescent="0.2">
      <c r="A65" s="28" t="s">
        <v>60</v>
      </c>
      <c r="B65" s="26" t="s">
        <v>84</v>
      </c>
      <c r="C65" s="4"/>
      <c r="D65" s="3">
        <v>0</v>
      </c>
      <c r="E65" s="3">
        <v>3</v>
      </c>
      <c r="F65" s="3">
        <v>9</v>
      </c>
      <c r="G65" s="4"/>
      <c r="H65" s="141"/>
    </row>
    <row r="66" spans="1:9" x14ac:dyDescent="0.2">
      <c r="A66" s="45" t="s">
        <v>8</v>
      </c>
      <c r="B66" s="24" t="s">
        <v>61</v>
      </c>
      <c r="C66" s="5"/>
      <c r="D66" s="3">
        <v>0</v>
      </c>
      <c r="E66" s="3">
        <v>4</v>
      </c>
      <c r="F66" s="3">
        <v>0</v>
      </c>
      <c r="G66" s="4"/>
      <c r="H66" s="141"/>
    </row>
    <row r="67" spans="1:9" x14ac:dyDescent="0.2">
      <c r="A67" s="19" t="s">
        <v>9</v>
      </c>
      <c r="B67" s="24" t="s">
        <v>98</v>
      </c>
      <c r="C67" s="5"/>
      <c r="D67" s="3">
        <v>0</v>
      </c>
      <c r="E67" s="3">
        <v>4</v>
      </c>
      <c r="F67" s="3">
        <v>1</v>
      </c>
      <c r="G67" s="141">
        <f>G69</f>
        <v>-21592</v>
      </c>
      <c r="H67" s="141">
        <f>H69</f>
        <v>-21592</v>
      </c>
    </row>
    <row r="68" spans="1:9" x14ac:dyDescent="0.2">
      <c r="A68" s="19" t="s">
        <v>20</v>
      </c>
      <c r="B68" s="26" t="s">
        <v>62</v>
      </c>
      <c r="C68" s="5"/>
      <c r="D68" s="3">
        <v>0</v>
      </c>
      <c r="E68" s="3">
        <v>4</v>
      </c>
      <c r="F68" s="3">
        <v>2</v>
      </c>
      <c r="G68" s="141"/>
      <c r="H68" s="141"/>
    </row>
    <row r="69" spans="1:9" x14ac:dyDescent="0.2">
      <c r="A69" s="19" t="s">
        <v>21</v>
      </c>
      <c r="B69" s="26" t="s">
        <v>0</v>
      </c>
      <c r="C69" s="5"/>
      <c r="D69" s="3">
        <v>0</v>
      </c>
      <c r="E69" s="3">
        <v>4</v>
      </c>
      <c r="F69" s="3">
        <v>3</v>
      </c>
      <c r="G69" s="141">
        <v>-21592</v>
      </c>
      <c r="H69" s="141">
        <v>-21592</v>
      </c>
    </row>
    <row r="70" spans="1:9" x14ac:dyDescent="0.2">
      <c r="A70" s="19" t="s">
        <v>10</v>
      </c>
      <c r="B70" s="24" t="s">
        <v>103</v>
      </c>
      <c r="C70" s="5"/>
      <c r="D70" s="3">
        <v>0</v>
      </c>
      <c r="E70" s="3">
        <v>4</v>
      </c>
      <c r="F70" s="3">
        <v>4</v>
      </c>
      <c r="G70" s="4"/>
      <c r="H70" s="4"/>
    </row>
    <row r="71" spans="1:9" ht="12.75" customHeight="1" x14ac:dyDescent="0.2">
      <c r="A71" s="19" t="s">
        <v>30</v>
      </c>
      <c r="B71" s="26" t="s">
        <v>94</v>
      </c>
      <c r="C71" s="5"/>
      <c r="D71" s="3">
        <v>0</v>
      </c>
      <c r="E71" s="3">
        <v>4</v>
      </c>
      <c r="F71" s="3">
        <v>5</v>
      </c>
      <c r="G71" s="4"/>
      <c r="H71" s="4"/>
    </row>
    <row r="72" spans="1:9" x14ac:dyDescent="0.2">
      <c r="A72" s="19" t="s">
        <v>31</v>
      </c>
      <c r="B72" s="26" t="s">
        <v>87</v>
      </c>
      <c r="C72" s="4"/>
      <c r="D72" s="3">
        <v>0</v>
      </c>
      <c r="E72" s="3">
        <v>4</v>
      </c>
      <c r="F72" s="3">
        <v>6</v>
      </c>
      <c r="G72" s="4"/>
      <c r="H72" s="4"/>
    </row>
    <row r="73" spans="1:9" x14ac:dyDescent="0.2">
      <c r="A73" s="19" t="s">
        <v>32</v>
      </c>
      <c r="B73" s="26" t="s">
        <v>88</v>
      </c>
      <c r="C73" s="4"/>
      <c r="D73" s="3">
        <v>0</v>
      </c>
      <c r="E73" s="3">
        <v>4</v>
      </c>
      <c r="F73" s="3">
        <v>7</v>
      </c>
      <c r="G73" s="4"/>
      <c r="H73" s="4"/>
    </row>
    <row r="74" spans="1:9" x14ac:dyDescent="0.2">
      <c r="A74" s="19" t="s">
        <v>11</v>
      </c>
      <c r="B74" s="24" t="s">
        <v>99</v>
      </c>
      <c r="C74" s="5"/>
      <c r="D74" s="3">
        <v>0</v>
      </c>
      <c r="E74" s="3">
        <v>4</v>
      </c>
      <c r="F74" s="3">
        <v>8</v>
      </c>
      <c r="G74" s="141">
        <f>G75</f>
        <v>10073872</v>
      </c>
      <c r="H74" s="141">
        <f>H75+H76</f>
        <v>10073872</v>
      </c>
    </row>
    <row r="75" spans="1:9" x14ac:dyDescent="0.2">
      <c r="A75" s="19" t="s">
        <v>63</v>
      </c>
      <c r="B75" s="26" t="s">
        <v>64</v>
      </c>
      <c r="C75" s="4"/>
      <c r="D75" s="3">
        <v>0</v>
      </c>
      <c r="E75" s="3">
        <v>4</v>
      </c>
      <c r="F75" s="3">
        <v>9</v>
      </c>
      <c r="G75" s="141">
        <v>10073872</v>
      </c>
      <c r="H75" s="141">
        <v>9388693</v>
      </c>
      <c r="I75" s="145"/>
    </row>
    <row r="76" spans="1:9" x14ac:dyDescent="0.2">
      <c r="A76" s="19" t="s">
        <v>65</v>
      </c>
      <c r="B76" s="26" t="s">
        <v>66</v>
      </c>
      <c r="C76" s="4"/>
      <c r="D76" s="3">
        <v>0</v>
      </c>
      <c r="E76" s="3">
        <v>5</v>
      </c>
      <c r="F76" s="3">
        <v>0</v>
      </c>
      <c r="G76" s="141"/>
      <c r="H76" s="141">
        <v>685179</v>
      </c>
    </row>
    <row r="77" spans="1:9" x14ac:dyDescent="0.2">
      <c r="A77" s="19" t="s">
        <v>12</v>
      </c>
      <c r="B77" s="24" t="s">
        <v>100</v>
      </c>
      <c r="C77" s="4"/>
      <c r="D77" s="3">
        <v>0</v>
      </c>
      <c r="E77" s="3">
        <v>5</v>
      </c>
      <c r="F77" s="3">
        <v>1</v>
      </c>
      <c r="G77" s="141">
        <f>G78+G79</f>
        <v>65723470</v>
      </c>
      <c r="H77" s="141">
        <f>H78</f>
        <v>64595333</v>
      </c>
    </row>
    <row r="78" spans="1:9" x14ac:dyDescent="0.2">
      <c r="A78" s="19" t="s">
        <v>50</v>
      </c>
      <c r="B78" s="26" t="s">
        <v>67</v>
      </c>
      <c r="C78" s="5"/>
      <c r="D78" s="3">
        <v>0</v>
      </c>
      <c r="E78" s="3">
        <v>5</v>
      </c>
      <c r="F78" s="3">
        <v>2</v>
      </c>
      <c r="G78" s="141">
        <v>64595333</v>
      </c>
      <c r="H78" s="141">
        <v>64595333</v>
      </c>
      <c r="I78" s="145"/>
    </row>
    <row r="79" spans="1:9" x14ac:dyDescent="0.2">
      <c r="A79" s="19" t="s">
        <v>51</v>
      </c>
      <c r="B79" s="26" t="s">
        <v>68</v>
      </c>
      <c r="C79" s="6"/>
      <c r="D79" s="3">
        <v>0</v>
      </c>
      <c r="E79" s="3">
        <v>5</v>
      </c>
      <c r="F79" s="3">
        <v>3</v>
      </c>
      <c r="G79" s="141">
        <v>1128137</v>
      </c>
      <c r="H79" s="141"/>
    </row>
    <row r="80" spans="1:9" x14ac:dyDescent="0.2">
      <c r="A80" s="33" t="s">
        <v>69</v>
      </c>
      <c r="B80" s="36" t="s">
        <v>101</v>
      </c>
      <c r="C80" s="6"/>
      <c r="D80" s="3">
        <v>0</v>
      </c>
      <c r="E80" s="3">
        <v>5</v>
      </c>
      <c r="F80" s="3">
        <v>4</v>
      </c>
      <c r="G80" s="141">
        <f>G63+G67+G74-G77</f>
        <v>24095408</v>
      </c>
      <c r="H80" s="141">
        <f>H63+H66+H67+H70+H74-H77</f>
        <v>25223545</v>
      </c>
    </row>
    <row r="81" spans="1:23" x14ac:dyDescent="0.2">
      <c r="A81" s="28"/>
      <c r="B81" s="4"/>
      <c r="C81" s="4"/>
      <c r="D81" s="3"/>
      <c r="E81" s="3"/>
      <c r="F81" s="3"/>
      <c r="G81" s="4"/>
      <c r="H81" s="4"/>
    </row>
    <row r="82" spans="1:23" x14ac:dyDescent="0.2">
      <c r="A82" s="33" t="s">
        <v>58</v>
      </c>
      <c r="B82" s="5" t="s">
        <v>83</v>
      </c>
      <c r="C82" s="5"/>
      <c r="D82" s="3">
        <v>0</v>
      </c>
      <c r="E82" s="3">
        <v>5</v>
      </c>
      <c r="F82" s="3">
        <v>5</v>
      </c>
      <c r="G82" s="4"/>
      <c r="H82" s="4"/>
    </row>
    <row r="83" spans="1:23" x14ac:dyDescent="0.2">
      <c r="A83" s="28"/>
      <c r="B83" s="5"/>
      <c r="C83" s="5"/>
      <c r="D83" s="3"/>
      <c r="E83" s="3"/>
      <c r="F83" s="3"/>
      <c r="G83" s="4"/>
      <c r="H83" s="4"/>
    </row>
    <row r="84" spans="1:23" x14ac:dyDescent="0.2">
      <c r="A84" s="33" t="s">
        <v>72</v>
      </c>
      <c r="B84" s="5" t="s">
        <v>102</v>
      </c>
      <c r="C84" s="5"/>
      <c r="D84" s="3">
        <v>0</v>
      </c>
      <c r="E84" s="3">
        <v>5</v>
      </c>
      <c r="F84" s="3">
        <v>6</v>
      </c>
      <c r="G84" s="4"/>
      <c r="H84" s="4"/>
    </row>
    <row r="85" spans="1:23" x14ac:dyDescent="0.2">
      <c r="A85" s="33"/>
      <c r="B85" s="5"/>
      <c r="C85" s="5"/>
      <c r="D85" s="3"/>
      <c r="E85" s="3"/>
      <c r="F85" s="3"/>
      <c r="G85" s="4"/>
      <c r="H85" s="4"/>
    </row>
    <row r="86" spans="1:23" x14ac:dyDescent="0.2">
      <c r="A86" s="33" t="s">
        <v>73</v>
      </c>
      <c r="B86" s="5" t="s">
        <v>82</v>
      </c>
      <c r="C86" s="5"/>
      <c r="D86" s="3">
        <v>0</v>
      </c>
      <c r="E86" s="3">
        <v>5</v>
      </c>
      <c r="F86" s="3">
        <v>7</v>
      </c>
      <c r="G86" s="4"/>
      <c r="H86" s="4"/>
    </row>
    <row r="87" spans="1:23" x14ac:dyDescent="0.2">
      <c r="A87" s="44" t="s">
        <v>7</v>
      </c>
      <c r="B87" s="24" t="s">
        <v>80</v>
      </c>
      <c r="C87" s="5"/>
      <c r="D87" s="3">
        <v>0</v>
      </c>
      <c r="E87" s="3">
        <v>5</v>
      </c>
      <c r="F87" s="3">
        <v>8</v>
      </c>
      <c r="G87" s="141">
        <v>641157</v>
      </c>
      <c r="H87" s="141">
        <v>6411567</v>
      </c>
    </row>
    <row r="88" spans="1:23" x14ac:dyDescent="0.2">
      <c r="A88" s="44" t="s">
        <v>8</v>
      </c>
      <c r="B88" s="24" t="s">
        <v>81</v>
      </c>
      <c r="C88" s="5"/>
      <c r="D88" s="3">
        <v>0</v>
      </c>
      <c r="E88" s="3">
        <v>5</v>
      </c>
      <c r="F88" s="3">
        <v>9</v>
      </c>
      <c r="G88" s="141">
        <v>641157</v>
      </c>
      <c r="H88" s="141">
        <v>6411567</v>
      </c>
    </row>
    <row r="90" spans="1:23" customFormat="1" ht="51" x14ac:dyDescent="0.2">
      <c r="A90" s="8"/>
      <c r="B90" s="12" t="s">
        <v>294</v>
      </c>
      <c r="C90" s="12"/>
      <c r="D90" s="37"/>
      <c r="E90" s="38"/>
      <c r="F90" s="38"/>
      <c r="G90" s="37" t="s">
        <v>74</v>
      </c>
      <c r="H90" s="42" t="s">
        <v>75</v>
      </c>
      <c r="I90" s="12"/>
      <c r="J90" s="40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customFormat="1" ht="12.75" customHeight="1" x14ac:dyDescent="0.2">
      <c r="A91" s="8"/>
      <c r="B91" s="12" t="s">
        <v>296</v>
      </c>
      <c r="C91" s="12"/>
      <c r="D91" s="12"/>
      <c r="E91" s="12"/>
      <c r="F91" s="12"/>
      <c r="G91" s="39"/>
      <c r="H91" s="41"/>
      <c r="I91" s="12"/>
      <c r="J91" s="40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mergeCells count="20">
    <mergeCell ref="A11:B11"/>
    <mergeCell ref="A1:B1"/>
    <mergeCell ref="A3:B3"/>
    <mergeCell ref="A5:B5"/>
    <mergeCell ref="A7:B7"/>
    <mergeCell ref="A9:B9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  <mergeCell ref="G1:H1"/>
    <mergeCell ref="G3:H3"/>
    <mergeCell ref="G9:H9"/>
    <mergeCell ref="G11:H11"/>
    <mergeCell ref="D61:F6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4" workbookViewId="0">
      <selection activeCell="G46" sqref="G46"/>
    </sheetView>
  </sheetViews>
  <sheetFormatPr defaultColWidth="8.85546875" defaultRowHeight="12.75" x14ac:dyDescent="0.2"/>
  <cols>
    <col min="1" max="1" width="8" style="75" customWidth="1"/>
    <col min="2" max="2" width="85.7109375" style="75" customWidth="1"/>
    <col min="3" max="3" width="11.28515625" style="1" customWidth="1"/>
    <col min="4" max="6" width="3" style="1" customWidth="1"/>
    <col min="7" max="8" width="15" style="1" customWidth="1"/>
    <col min="9" max="9" width="10.140625" style="1" bestFit="1" customWidth="1"/>
    <col min="10" max="10" width="8.85546875" style="1"/>
    <col min="11" max="11" width="55.5703125" style="1" customWidth="1"/>
    <col min="12" max="16384" width="8.85546875" style="1"/>
  </cols>
  <sheetData>
    <row r="1" spans="1:8" x14ac:dyDescent="0.2">
      <c r="A1" s="174" t="s">
        <v>276</v>
      </c>
      <c r="B1" s="174"/>
      <c r="C1" s="55"/>
      <c r="D1" s="55"/>
      <c r="E1" s="67"/>
      <c r="F1" s="67"/>
      <c r="G1" s="148" t="s">
        <v>281</v>
      </c>
      <c r="H1" s="149"/>
    </row>
    <row r="2" spans="1:8" x14ac:dyDescent="0.2">
      <c r="A2" s="54" t="s">
        <v>116</v>
      </c>
      <c r="B2" s="54"/>
      <c r="C2" s="54"/>
      <c r="D2" s="54"/>
      <c r="E2" s="47"/>
      <c r="F2" s="47"/>
      <c r="G2" s="47"/>
      <c r="H2" s="48" t="s">
        <v>105</v>
      </c>
    </row>
    <row r="3" spans="1:8" ht="13.15" customHeight="1" x14ac:dyDescent="0.2">
      <c r="A3" s="176" t="s">
        <v>277</v>
      </c>
      <c r="B3" s="176"/>
      <c r="C3" s="63"/>
      <c r="D3" s="63"/>
      <c r="E3" s="68"/>
      <c r="F3" s="68"/>
      <c r="G3" s="189" t="s">
        <v>282</v>
      </c>
      <c r="H3" s="190"/>
    </row>
    <row r="4" spans="1:8" x14ac:dyDescent="0.2">
      <c r="A4" s="54" t="s">
        <v>196</v>
      </c>
      <c r="B4" s="54"/>
      <c r="C4" s="54"/>
      <c r="D4" s="54"/>
      <c r="E4" s="47"/>
      <c r="F4" s="47"/>
      <c r="G4" s="47"/>
      <c r="H4" s="48" t="s">
        <v>106</v>
      </c>
    </row>
    <row r="5" spans="1:8" ht="13.15" customHeight="1" x14ac:dyDescent="0.2">
      <c r="A5" s="178" t="s">
        <v>278</v>
      </c>
      <c r="B5" s="178"/>
      <c r="C5" s="69"/>
      <c r="D5" s="69"/>
      <c r="E5" s="70"/>
      <c r="F5" s="70"/>
      <c r="G5" s="58"/>
      <c r="H5" s="58"/>
    </row>
    <row r="6" spans="1:8" x14ac:dyDescent="0.2">
      <c r="A6" s="54" t="s">
        <v>107</v>
      </c>
      <c r="B6" s="54"/>
      <c r="C6" s="54"/>
      <c r="D6" s="54"/>
      <c r="E6" s="47"/>
      <c r="F6" s="47"/>
      <c r="G6" s="47"/>
      <c r="H6" s="48" t="s">
        <v>108</v>
      </c>
    </row>
    <row r="7" spans="1:8" ht="13.15" customHeight="1" x14ac:dyDescent="0.2">
      <c r="A7" s="180" t="s">
        <v>279</v>
      </c>
      <c r="B7" s="180"/>
      <c r="C7" s="59"/>
      <c r="D7" s="59"/>
      <c r="E7" s="71"/>
      <c r="F7" s="68"/>
      <c r="G7" s="60"/>
      <c r="H7" s="143">
        <v>108</v>
      </c>
    </row>
    <row r="8" spans="1:8" x14ac:dyDescent="0.2">
      <c r="A8" s="54" t="s">
        <v>109</v>
      </c>
      <c r="B8" s="54"/>
      <c r="C8" s="54"/>
      <c r="D8" s="54"/>
      <c r="E8" s="47"/>
      <c r="F8" s="47"/>
      <c r="G8" s="47"/>
      <c r="H8" s="48" t="s">
        <v>110</v>
      </c>
    </row>
    <row r="9" spans="1:8" ht="13.15" customHeight="1" x14ac:dyDescent="0.2">
      <c r="A9" s="182" t="s">
        <v>280</v>
      </c>
      <c r="B9" s="182"/>
      <c r="C9" s="52"/>
      <c r="D9" s="52"/>
      <c r="E9" s="72"/>
      <c r="F9" s="72"/>
      <c r="G9" s="152" t="s">
        <v>283</v>
      </c>
      <c r="H9" s="153"/>
    </row>
    <row r="10" spans="1:8" x14ac:dyDescent="0.2">
      <c r="A10" s="54" t="s">
        <v>111</v>
      </c>
      <c r="B10" s="54"/>
      <c r="C10" s="54"/>
      <c r="D10" s="54"/>
      <c r="E10" s="48"/>
      <c r="F10" s="48"/>
      <c r="G10" s="48"/>
      <c r="H10" s="48" t="s">
        <v>112</v>
      </c>
    </row>
    <row r="11" spans="1:8" x14ac:dyDescent="0.2">
      <c r="A11" s="172"/>
      <c r="B11" s="172"/>
      <c r="C11" s="73"/>
      <c r="D11" s="73"/>
      <c r="E11" s="68"/>
      <c r="F11" s="68"/>
      <c r="G11" s="148" t="s">
        <v>284</v>
      </c>
      <c r="H11" s="149"/>
    </row>
    <row r="12" spans="1:8" x14ac:dyDescent="0.2">
      <c r="A12" s="54" t="s">
        <v>113</v>
      </c>
      <c r="B12" s="54"/>
      <c r="C12" s="54"/>
      <c r="D12" s="54"/>
      <c r="E12" s="48"/>
      <c r="F12" s="48"/>
      <c r="G12" s="48"/>
      <c r="H12" s="48" t="s">
        <v>114</v>
      </c>
    </row>
    <row r="15" spans="1:8" x14ac:dyDescent="0.2">
      <c r="A15" s="159" t="s">
        <v>117</v>
      </c>
      <c r="B15" s="159"/>
      <c r="C15" s="159"/>
      <c r="D15" s="159"/>
      <c r="E15" s="159"/>
      <c r="F15" s="159"/>
      <c r="G15" s="159"/>
      <c r="H15" s="159"/>
    </row>
    <row r="16" spans="1:8" x14ac:dyDescent="0.2">
      <c r="A16" s="186" t="s">
        <v>118</v>
      </c>
      <c r="B16" s="187"/>
      <c r="C16" s="12"/>
      <c r="D16" s="65"/>
      <c r="E16" s="65"/>
      <c r="F16" s="65"/>
      <c r="G16" s="12"/>
      <c r="H16" s="74"/>
    </row>
    <row r="17" spans="1:9" x14ac:dyDescent="0.2">
      <c r="A17" s="161" t="s">
        <v>286</v>
      </c>
      <c r="B17" s="161"/>
      <c r="C17" s="161"/>
      <c r="D17" s="161"/>
      <c r="E17" s="161"/>
      <c r="F17" s="161"/>
      <c r="G17" s="161"/>
      <c r="H17" s="161"/>
    </row>
    <row r="18" spans="1:9" x14ac:dyDescent="0.2">
      <c r="B18" s="76"/>
      <c r="C18" s="64"/>
      <c r="D18" s="64"/>
      <c r="E18" s="64"/>
      <c r="F18" s="64"/>
      <c r="G18" s="64"/>
      <c r="H18" s="77" t="s">
        <v>76</v>
      </c>
    </row>
    <row r="19" spans="1:9" ht="38.25" x14ac:dyDescent="0.2">
      <c r="A19" s="78" t="s">
        <v>1</v>
      </c>
      <c r="B19" s="79" t="s">
        <v>2</v>
      </c>
      <c r="C19" s="16" t="s">
        <v>89</v>
      </c>
      <c r="D19" s="188" t="s">
        <v>3</v>
      </c>
      <c r="E19" s="184"/>
      <c r="F19" s="185"/>
      <c r="G19" s="18" t="s">
        <v>287</v>
      </c>
      <c r="H19" s="18" t="s">
        <v>288</v>
      </c>
    </row>
    <row r="20" spans="1:9" x14ac:dyDescent="0.2">
      <c r="A20" s="80">
        <v>1</v>
      </c>
      <c r="B20" s="81">
        <v>2</v>
      </c>
      <c r="C20" s="21">
        <v>3</v>
      </c>
      <c r="D20" s="183">
        <v>4</v>
      </c>
      <c r="E20" s="184"/>
      <c r="F20" s="185"/>
      <c r="G20" s="66">
        <v>5</v>
      </c>
      <c r="H20" s="23">
        <v>6</v>
      </c>
    </row>
    <row r="21" spans="1:9" x14ac:dyDescent="0.2">
      <c r="A21" s="80"/>
      <c r="B21" s="82" t="s">
        <v>119</v>
      </c>
      <c r="C21" s="21"/>
      <c r="D21" s="183"/>
      <c r="E21" s="184"/>
      <c r="F21" s="185"/>
      <c r="G21" s="66"/>
      <c r="H21" s="23"/>
    </row>
    <row r="22" spans="1:9" s="137" customFormat="1" x14ac:dyDescent="0.2">
      <c r="A22" s="27" t="s">
        <v>71</v>
      </c>
      <c r="B22" s="83" t="s">
        <v>275</v>
      </c>
      <c r="C22" s="5"/>
      <c r="D22" s="2">
        <v>2</v>
      </c>
      <c r="E22" s="2">
        <v>0</v>
      </c>
      <c r="F22" s="2">
        <v>1</v>
      </c>
      <c r="G22" s="140">
        <f>G23+G27+G28+G33+G37+G38</f>
        <v>380265</v>
      </c>
      <c r="H22" s="140">
        <f>H23+H27+H28+H33+H37+H38</f>
        <v>397146</v>
      </c>
    </row>
    <row r="23" spans="1:9" x14ac:dyDescent="0.2">
      <c r="A23" s="28" t="s">
        <v>7</v>
      </c>
      <c r="B23" s="84" t="s">
        <v>120</v>
      </c>
      <c r="C23" s="5"/>
      <c r="D23" s="3">
        <v>2</v>
      </c>
      <c r="E23" s="3">
        <v>0</v>
      </c>
      <c r="F23" s="3">
        <v>2</v>
      </c>
      <c r="G23" s="141">
        <f>G24+G25+G26</f>
        <v>11291</v>
      </c>
      <c r="H23" s="141">
        <f>H24+H25+H26</f>
        <v>15242</v>
      </c>
      <c r="I23" s="138"/>
    </row>
    <row r="24" spans="1:9" x14ac:dyDescent="0.2">
      <c r="A24" s="28" t="s">
        <v>59</v>
      </c>
      <c r="B24" s="84" t="s">
        <v>121</v>
      </c>
      <c r="C24" s="5"/>
      <c r="D24" s="3">
        <v>2</v>
      </c>
      <c r="E24" s="3">
        <v>0</v>
      </c>
      <c r="F24" s="3">
        <v>3</v>
      </c>
      <c r="G24" s="141">
        <v>11291</v>
      </c>
      <c r="H24" s="141">
        <v>15242</v>
      </c>
    </row>
    <row r="25" spans="1:9" x14ac:dyDescent="0.2">
      <c r="A25" s="28" t="s">
        <v>60</v>
      </c>
      <c r="B25" s="84" t="s">
        <v>122</v>
      </c>
      <c r="C25" s="5"/>
      <c r="D25" s="3">
        <v>2</v>
      </c>
      <c r="E25" s="3">
        <v>0</v>
      </c>
      <c r="F25" s="3">
        <v>4</v>
      </c>
      <c r="G25" s="141"/>
      <c r="H25" s="141"/>
    </row>
    <row r="26" spans="1:9" x14ac:dyDescent="0.2">
      <c r="A26" s="28" t="s">
        <v>123</v>
      </c>
      <c r="B26" s="84" t="s">
        <v>124</v>
      </c>
      <c r="C26" s="5"/>
      <c r="D26" s="3">
        <v>2</v>
      </c>
      <c r="E26" s="3">
        <v>0</v>
      </c>
      <c r="F26" s="3">
        <v>5</v>
      </c>
      <c r="G26" s="141"/>
      <c r="H26" s="141"/>
    </row>
    <row r="27" spans="1:9" x14ac:dyDescent="0.2">
      <c r="A27" s="28" t="s">
        <v>8</v>
      </c>
      <c r="B27" s="84" t="s">
        <v>125</v>
      </c>
      <c r="C27" s="5"/>
      <c r="D27" s="3">
        <v>2</v>
      </c>
      <c r="E27" s="3">
        <v>0</v>
      </c>
      <c r="F27" s="3">
        <v>6</v>
      </c>
      <c r="G27" s="141">
        <v>1649</v>
      </c>
      <c r="H27" s="141">
        <v>5236</v>
      </c>
    </row>
    <row r="28" spans="1:9" x14ac:dyDescent="0.2">
      <c r="A28" s="28" t="s">
        <v>9</v>
      </c>
      <c r="B28" s="84" t="s">
        <v>126</v>
      </c>
      <c r="C28" s="5"/>
      <c r="D28" s="3">
        <v>2</v>
      </c>
      <c r="E28" s="3">
        <v>0</v>
      </c>
      <c r="F28" s="3">
        <v>7</v>
      </c>
      <c r="G28" s="141"/>
      <c r="H28" s="141">
        <f>H29+H30+H31</f>
        <v>15895</v>
      </c>
    </row>
    <row r="29" spans="1:9" x14ac:dyDescent="0.2">
      <c r="A29" s="28" t="s">
        <v>20</v>
      </c>
      <c r="B29" s="84" t="s">
        <v>127</v>
      </c>
      <c r="C29" s="5"/>
      <c r="D29" s="3">
        <v>2</v>
      </c>
      <c r="E29" s="3">
        <v>0</v>
      </c>
      <c r="F29" s="3">
        <v>8</v>
      </c>
      <c r="G29" s="141"/>
      <c r="H29" s="141"/>
    </row>
    <row r="30" spans="1:9" x14ac:dyDescent="0.2">
      <c r="A30" s="28" t="s">
        <v>21</v>
      </c>
      <c r="B30" s="84" t="s">
        <v>128</v>
      </c>
      <c r="C30" s="5"/>
      <c r="D30" s="3">
        <v>2</v>
      </c>
      <c r="E30" s="3">
        <v>0</v>
      </c>
      <c r="F30" s="3">
        <v>9</v>
      </c>
      <c r="G30" s="141"/>
      <c r="H30" s="141"/>
    </row>
    <row r="31" spans="1:9" x14ac:dyDescent="0.2">
      <c r="A31" s="28" t="s">
        <v>129</v>
      </c>
      <c r="B31" s="84" t="s">
        <v>130</v>
      </c>
      <c r="C31" s="5"/>
      <c r="D31" s="3">
        <v>2</v>
      </c>
      <c r="E31" s="3">
        <v>1</v>
      </c>
      <c r="F31" s="3">
        <v>0</v>
      </c>
      <c r="G31" s="141"/>
      <c r="H31" s="141">
        <v>15895</v>
      </c>
    </row>
    <row r="32" spans="1:9" x14ac:dyDescent="0.2">
      <c r="A32" s="28" t="s">
        <v>131</v>
      </c>
      <c r="B32" s="84" t="s">
        <v>132</v>
      </c>
      <c r="C32" s="5"/>
      <c r="D32" s="3">
        <v>2</v>
      </c>
      <c r="E32" s="3">
        <v>1</v>
      </c>
      <c r="F32" s="3">
        <v>1</v>
      </c>
      <c r="G32" s="141"/>
      <c r="H32" s="141"/>
    </row>
    <row r="33" spans="1:9" x14ac:dyDescent="0.2">
      <c r="A33" s="28" t="s">
        <v>10</v>
      </c>
      <c r="B33" s="84" t="s">
        <v>133</v>
      </c>
      <c r="C33" s="5"/>
      <c r="D33" s="3">
        <v>2</v>
      </c>
      <c r="E33" s="3">
        <v>1</v>
      </c>
      <c r="F33" s="3">
        <v>2</v>
      </c>
      <c r="G33" s="141">
        <f>G34</f>
        <v>363801</v>
      </c>
      <c r="H33" s="141">
        <f>H34</f>
        <v>356660</v>
      </c>
    </row>
    <row r="34" spans="1:9" x14ac:dyDescent="0.2">
      <c r="A34" s="28" t="s">
        <v>30</v>
      </c>
      <c r="B34" s="84" t="s">
        <v>134</v>
      </c>
      <c r="C34" s="5"/>
      <c r="D34" s="3">
        <v>2</v>
      </c>
      <c r="E34" s="3">
        <v>1</v>
      </c>
      <c r="F34" s="3">
        <v>3</v>
      </c>
      <c r="G34" s="141">
        <v>363801</v>
      </c>
      <c r="H34" s="141">
        <v>356660</v>
      </c>
    </row>
    <row r="35" spans="1:9" x14ac:dyDescent="0.2">
      <c r="A35" s="28" t="s">
        <v>31</v>
      </c>
      <c r="B35" s="84" t="s">
        <v>135</v>
      </c>
      <c r="C35" s="5"/>
      <c r="D35" s="3">
        <v>2</v>
      </c>
      <c r="E35" s="3">
        <v>1</v>
      </c>
      <c r="F35" s="3">
        <v>4</v>
      </c>
      <c r="G35" s="141"/>
      <c r="H35" s="141"/>
    </row>
    <row r="36" spans="1:9" x14ac:dyDescent="0.2">
      <c r="A36" s="28" t="s">
        <v>32</v>
      </c>
      <c r="B36" s="84" t="s">
        <v>136</v>
      </c>
      <c r="C36" s="5"/>
      <c r="D36" s="3">
        <v>2</v>
      </c>
      <c r="E36" s="3">
        <v>1</v>
      </c>
      <c r="F36" s="3">
        <v>5</v>
      </c>
      <c r="G36" s="141"/>
      <c r="H36" s="141"/>
    </row>
    <row r="37" spans="1:9" x14ac:dyDescent="0.2">
      <c r="A37" s="28" t="s">
        <v>11</v>
      </c>
      <c r="B37" s="84" t="s">
        <v>137</v>
      </c>
      <c r="C37" s="5"/>
      <c r="D37" s="3">
        <v>2</v>
      </c>
      <c r="E37" s="3">
        <v>1</v>
      </c>
      <c r="F37" s="3">
        <v>6</v>
      </c>
      <c r="G37" s="141">
        <v>60</v>
      </c>
      <c r="H37" s="141"/>
    </row>
    <row r="38" spans="1:9" x14ac:dyDescent="0.2">
      <c r="A38" s="28" t="s">
        <v>12</v>
      </c>
      <c r="B38" s="84" t="s">
        <v>138</v>
      </c>
      <c r="C38" s="5"/>
      <c r="D38" s="3">
        <v>2</v>
      </c>
      <c r="E38" s="3">
        <v>1</v>
      </c>
      <c r="F38" s="3">
        <v>7</v>
      </c>
      <c r="G38" s="141">
        <v>3464</v>
      </c>
      <c r="H38" s="141">
        <v>4113</v>
      </c>
    </row>
    <row r="39" spans="1:9" x14ac:dyDescent="0.2">
      <c r="A39" s="28"/>
      <c r="B39" s="85"/>
      <c r="C39" s="5"/>
      <c r="D39" s="156"/>
      <c r="E39" s="157"/>
      <c r="F39" s="158"/>
      <c r="G39" s="4"/>
      <c r="H39" s="141"/>
    </row>
    <row r="40" spans="1:9" x14ac:dyDescent="0.2">
      <c r="A40" s="33" t="s">
        <v>70</v>
      </c>
      <c r="B40" s="86" t="s">
        <v>139</v>
      </c>
      <c r="C40" s="4"/>
      <c r="D40" s="3">
        <v>2</v>
      </c>
      <c r="E40" s="3">
        <v>1</v>
      </c>
      <c r="F40" s="3">
        <v>8</v>
      </c>
      <c r="G40" s="140">
        <f>G41+G42+G43+G44+G45+G46+G52+G57+G58</f>
        <v>1508402</v>
      </c>
      <c r="H40" s="140">
        <f>H41+H42+H43+H44+H45+H46+H53+H57+H58</f>
        <v>313304</v>
      </c>
    </row>
    <row r="41" spans="1:9" x14ac:dyDescent="0.2">
      <c r="A41" s="44" t="s">
        <v>7</v>
      </c>
      <c r="B41" s="87" t="s">
        <v>140</v>
      </c>
      <c r="C41" s="88"/>
      <c r="D41" s="3">
        <v>2</v>
      </c>
      <c r="E41" s="3">
        <v>1</v>
      </c>
      <c r="F41" s="3">
        <v>9</v>
      </c>
      <c r="G41" s="141">
        <v>109319</v>
      </c>
      <c r="H41" s="141">
        <v>86457</v>
      </c>
      <c r="I41" s="138"/>
    </row>
    <row r="42" spans="1:9" x14ac:dyDescent="0.2">
      <c r="A42" s="44" t="s">
        <v>8</v>
      </c>
      <c r="B42" s="87" t="s">
        <v>141</v>
      </c>
      <c r="C42" s="4"/>
      <c r="D42" s="3">
        <v>2</v>
      </c>
      <c r="E42" s="3">
        <v>2</v>
      </c>
      <c r="F42" s="3">
        <v>0</v>
      </c>
      <c r="G42" s="141">
        <v>1530</v>
      </c>
      <c r="H42" s="141">
        <v>2054</v>
      </c>
    </row>
    <row r="43" spans="1:9" x14ac:dyDescent="0.2">
      <c r="A43" s="44" t="s">
        <v>9</v>
      </c>
      <c r="B43" s="87" t="s">
        <v>142</v>
      </c>
      <c r="C43" s="4"/>
      <c r="D43" s="3">
        <v>2</v>
      </c>
      <c r="E43" s="3">
        <v>2</v>
      </c>
      <c r="F43" s="3">
        <v>1</v>
      </c>
      <c r="G43" s="141">
        <v>0</v>
      </c>
      <c r="H43" s="141">
        <v>0</v>
      </c>
      <c r="I43" s="138"/>
    </row>
    <row r="44" spans="1:9" x14ac:dyDescent="0.2">
      <c r="A44" s="44" t="s">
        <v>10</v>
      </c>
      <c r="B44" s="87" t="s">
        <v>143</v>
      </c>
      <c r="C44" s="5"/>
      <c r="D44" s="3">
        <v>2</v>
      </c>
      <c r="E44" s="3">
        <v>2</v>
      </c>
      <c r="F44" s="3">
        <v>2</v>
      </c>
      <c r="G44" s="141">
        <v>5603</v>
      </c>
      <c r="H44" s="141">
        <v>5344</v>
      </c>
    </row>
    <row r="45" spans="1:9" x14ac:dyDescent="0.2">
      <c r="A45" s="44" t="s">
        <v>11</v>
      </c>
      <c r="B45" s="85" t="s">
        <v>144</v>
      </c>
      <c r="C45" s="4"/>
      <c r="D45" s="3">
        <v>2</v>
      </c>
      <c r="E45" s="3">
        <v>2</v>
      </c>
      <c r="F45" s="3">
        <v>3</v>
      </c>
      <c r="G45" s="141">
        <v>22865</v>
      </c>
      <c r="H45" s="141">
        <v>19743</v>
      </c>
    </row>
    <row r="46" spans="1:9" x14ac:dyDescent="0.2">
      <c r="A46" s="44" t="s">
        <v>12</v>
      </c>
      <c r="B46" s="85" t="s">
        <v>145</v>
      </c>
      <c r="C46" s="4"/>
      <c r="D46" s="3">
        <v>2</v>
      </c>
      <c r="E46" s="3">
        <v>2</v>
      </c>
      <c r="F46" s="3">
        <v>4</v>
      </c>
      <c r="G46" s="141">
        <v>5929</v>
      </c>
      <c r="H46" s="141">
        <v>5373</v>
      </c>
    </row>
    <row r="47" spans="1:9" x14ac:dyDescent="0.2">
      <c r="A47" s="28" t="s">
        <v>13</v>
      </c>
      <c r="B47" s="84" t="s">
        <v>146</v>
      </c>
      <c r="C47" s="4"/>
      <c r="D47" s="3">
        <v>2</v>
      </c>
      <c r="E47" s="3">
        <v>2</v>
      </c>
      <c r="F47" s="3">
        <v>5</v>
      </c>
      <c r="G47" s="141"/>
      <c r="H47" s="141"/>
    </row>
    <row r="48" spans="1:9" x14ac:dyDescent="0.2">
      <c r="A48" s="28" t="s">
        <v>147</v>
      </c>
      <c r="B48" s="84" t="s">
        <v>148</v>
      </c>
      <c r="C48" s="4"/>
      <c r="D48" s="3">
        <v>2</v>
      </c>
      <c r="E48" s="3">
        <v>2</v>
      </c>
      <c r="F48" s="3">
        <v>6</v>
      </c>
      <c r="G48" s="141"/>
      <c r="H48" s="142"/>
    </row>
    <row r="49" spans="1:9" x14ac:dyDescent="0.2">
      <c r="A49" s="28" t="s">
        <v>149</v>
      </c>
      <c r="B49" s="84" t="s">
        <v>150</v>
      </c>
      <c r="C49" s="4"/>
      <c r="D49" s="3">
        <v>2</v>
      </c>
      <c r="E49" s="3">
        <v>2</v>
      </c>
      <c r="F49" s="3">
        <v>7</v>
      </c>
      <c r="G49" s="141"/>
      <c r="H49" s="142"/>
    </row>
    <row r="50" spans="1:9" x14ac:dyDescent="0.2">
      <c r="A50" s="28" t="s">
        <v>151</v>
      </c>
      <c r="B50" s="84" t="s">
        <v>152</v>
      </c>
      <c r="C50" s="4"/>
      <c r="D50" s="3">
        <v>2</v>
      </c>
      <c r="E50" s="3">
        <v>2</v>
      </c>
      <c r="F50" s="3">
        <v>8</v>
      </c>
      <c r="G50" s="141"/>
      <c r="H50" s="142"/>
    </row>
    <row r="51" spans="1:9" x14ac:dyDescent="0.2">
      <c r="A51" s="28" t="s">
        <v>153</v>
      </c>
      <c r="B51" s="84" t="s">
        <v>154</v>
      </c>
      <c r="C51" s="4"/>
      <c r="D51" s="3">
        <v>2</v>
      </c>
      <c r="E51" s="3">
        <v>2</v>
      </c>
      <c r="F51" s="3">
        <v>9</v>
      </c>
      <c r="G51" s="141"/>
      <c r="H51" s="142"/>
    </row>
    <row r="52" spans="1:9" x14ac:dyDescent="0.2">
      <c r="A52" s="28" t="s">
        <v>15</v>
      </c>
      <c r="B52" s="84" t="s">
        <v>155</v>
      </c>
      <c r="C52" s="4"/>
      <c r="D52" s="3">
        <v>2</v>
      </c>
      <c r="E52" s="3">
        <v>3</v>
      </c>
      <c r="F52" s="3">
        <v>0</v>
      </c>
      <c r="G52" s="140">
        <f>G53+G54+G55</f>
        <v>1338001</v>
      </c>
      <c r="H52" s="140">
        <f>H53</f>
        <v>169090</v>
      </c>
    </row>
    <row r="53" spans="1:9" x14ac:dyDescent="0.2">
      <c r="A53" s="28" t="s">
        <v>37</v>
      </c>
      <c r="B53" s="84" t="s">
        <v>156</v>
      </c>
      <c r="C53" s="4"/>
      <c r="D53" s="3">
        <v>2</v>
      </c>
      <c r="E53" s="3">
        <v>3</v>
      </c>
      <c r="F53" s="3">
        <v>1</v>
      </c>
      <c r="G53" s="141">
        <v>1338001</v>
      </c>
      <c r="H53" s="141">
        <v>169090</v>
      </c>
    </row>
    <row r="54" spans="1:9" x14ac:dyDescent="0.2">
      <c r="A54" s="28" t="s">
        <v>38</v>
      </c>
      <c r="B54" s="84" t="s">
        <v>157</v>
      </c>
      <c r="C54" s="4"/>
      <c r="D54" s="3">
        <v>2</v>
      </c>
      <c r="E54" s="3">
        <v>3</v>
      </c>
      <c r="F54" s="3">
        <v>2</v>
      </c>
      <c r="G54" s="141"/>
      <c r="H54" s="140"/>
    </row>
    <row r="55" spans="1:9" x14ac:dyDescent="0.2">
      <c r="A55" s="28" t="s">
        <v>39</v>
      </c>
      <c r="B55" s="84" t="s">
        <v>158</v>
      </c>
      <c r="C55" s="4"/>
      <c r="D55" s="3">
        <v>2</v>
      </c>
      <c r="E55" s="3">
        <v>3</v>
      </c>
      <c r="F55" s="3">
        <v>3</v>
      </c>
      <c r="G55" s="141"/>
      <c r="H55" s="140"/>
    </row>
    <row r="56" spans="1:9" x14ac:dyDescent="0.2">
      <c r="A56" s="28" t="s">
        <v>159</v>
      </c>
      <c r="B56" s="84" t="s">
        <v>160</v>
      </c>
      <c r="C56" s="4"/>
      <c r="D56" s="3">
        <v>2</v>
      </c>
      <c r="E56" s="3">
        <v>3</v>
      </c>
      <c r="F56" s="3">
        <v>4</v>
      </c>
      <c r="G56" s="141"/>
      <c r="H56" s="140"/>
    </row>
    <row r="57" spans="1:9" x14ac:dyDescent="0.2">
      <c r="A57" s="28" t="s">
        <v>161</v>
      </c>
      <c r="B57" s="84" t="s">
        <v>162</v>
      </c>
      <c r="C57" s="4"/>
      <c r="D57" s="3">
        <v>2</v>
      </c>
      <c r="E57" s="3">
        <v>3</v>
      </c>
      <c r="F57" s="3">
        <v>5</v>
      </c>
      <c r="G57" s="141">
        <v>4458</v>
      </c>
      <c r="H57" s="141">
        <v>2756</v>
      </c>
    </row>
    <row r="58" spans="1:9" x14ac:dyDescent="0.2">
      <c r="A58" s="28" t="s">
        <v>163</v>
      </c>
      <c r="B58" s="84" t="s">
        <v>164</v>
      </c>
      <c r="C58" s="4"/>
      <c r="D58" s="3">
        <v>2</v>
      </c>
      <c r="E58" s="3">
        <v>3</v>
      </c>
      <c r="F58" s="3">
        <v>6</v>
      </c>
      <c r="G58" s="141">
        <v>20697</v>
      </c>
      <c r="H58" s="141">
        <v>22487</v>
      </c>
    </row>
    <row r="59" spans="1:9" x14ac:dyDescent="0.2">
      <c r="A59" s="44"/>
      <c r="B59" s="85"/>
      <c r="C59" s="4"/>
      <c r="D59" s="156"/>
      <c r="E59" s="157"/>
      <c r="F59" s="158"/>
      <c r="G59" s="141"/>
      <c r="H59" s="140"/>
    </row>
    <row r="60" spans="1:9" x14ac:dyDescent="0.2">
      <c r="A60" s="89" t="s">
        <v>165</v>
      </c>
      <c r="B60" s="82" t="s">
        <v>166</v>
      </c>
      <c r="C60" s="4"/>
      <c r="D60" s="3">
        <v>2</v>
      </c>
      <c r="E60" s="3">
        <v>3</v>
      </c>
      <c r="F60" s="3">
        <v>7</v>
      </c>
      <c r="G60" s="141"/>
      <c r="H60" s="140">
        <f>H22-H40</f>
        <v>83842</v>
      </c>
    </row>
    <row r="61" spans="1:9" x14ac:dyDescent="0.2">
      <c r="A61" s="89" t="s">
        <v>58</v>
      </c>
      <c r="B61" s="82" t="s">
        <v>167</v>
      </c>
      <c r="C61" s="4"/>
      <c r="D61" s="3">
        <v>2</v>
      </c>
      <c r="E61" s="3">
        <v>3</v>
      </c>
      <c r="F61" s="3">
        <v>8</v>
      </c>
      <c r="G61" s="140">
        <f>G40-G22</f>
        <v>1128137</v>
      </c>
      <c r="H61" s="142"/>
    </row>
    <row r="62" spans="1:9" x14ac:dyDescent="0.2">
      <c r="A62" s="89"/>
      <c r="B62" s="82"/>
      <c r="C62" s="4"/>
      <c r="D62" s="156"/>
      <c r="E62" s="157"/>
      <c r="F62" s="158"/>
      <c r="G62" s="4"/>
      <c r="H62" s="142"/>
      <c r="I62" s="138"/>
    </row>
    <row r="63" spans="1:9" x14ac:dyDescent="0.2">
      <c r="A63" s="89" t="s">
        <v>72</v>
      </c>
      <c r="B63" s="82" t="s">
        <v>168</v>
      </c>
      <c r="C63" s="4"/>
      <c r="D63" s="3">
        <v>2</v>
      </c>
      <c r="E63" s="3">
        <v>3</v>
      </c>
      <c r="F63" s="3">
        <v>9</v>
      </c>
      <c r="G63" s="4"/>
      <c r="H63" s="142"/>
    </row>
    <row r="64" spans="1:9" x14ac:dyDescent="0.2">
      <c r="A64" s="80" t="s">
        <v>7</v>
      </c>
      <c r="B64" s="24" t="s">
        <v>169</v>
      </c>
      <c r="C64" s="4"/>
      <c r="D64" s="3">
        <v>2</v>
      </c>
      <c r="E64" s="3">
        <v>4</v>
      </c>
      <c r="F64" s="3">
        <v>0</v>
      </c>
      <c r="G64" s="4"/>
      <c r="H64" s="142"/>
    </row>
    <row r="65" spans="1:8" x14ac:dyDescent="0.2">
      <c r="A65" s="80" t="s">
        <v>8</v>
      </c>
      <c r="B65" s="24" t="s">
        <v>170</v>
      </c>
      <c r="C65" s="4"/>
      <c r="D65" s="3">
        <v>2</v>
      </c>
      <c r="E65" s="3">
        <v>4</v>
      </c>
      <c r="F65" s="3">
        <v>1</v>
      </c>
      <c r="G65" s="4"/>
      <c r="H65" s="142"/>
    </row>
    <row r="66" spans="1:8" x14ac:dyDescent="0.2">
      <c r="A66" s="28"/>
      <c r="B66" s="83"/>
      <c r="C66" s="5"/>
      <c r="D66" s="156"/>
      <c r="E66" s="157"/>
      <c r="F66" s="158"/>
      <c r="G66" s="4"/>
      <c r="H66" s="140"/>
    </row>
    <row r="67" spans="1:8" x14ac:dyDescent="0.2">
      <c r="A67" s="89" t="s">
        <v>73</v>
      </c>
      <c r="B67" s="82" t="s">
        <v>171</v>
      </c>
      <c r="C67" s="4"/>
      <c r="D67" s="3">
        <v>2</v>
      </c>
      <c r="E67" s="3">
        <v>4</v>
      </c>
      <c r="F67" s="3">
        <v>2</v>
      </c>
      <c r="G67" s="4"/>
      <c r="H67" s="140">
        <v>83842</v>
      </c>
    </row>
    <row r="68" spans="1:8" x14ac:dyDescent="0.2">
      <c r="A68" s="89" t="s">
        <v>172</v>
      </c>
      <c r="B68" s="82" t="s">
        <v>173</v>
      </c>
      <c r="C68" s="4"/>
      <c r="D68" s="3">
        <v>2</v>
      </c>
      <c r="E68" s="3">
        <v>4</v>
      </c>
      <c r="F68" s="3">
        <v>3</v>
      </c>
      <c r="G68" s="140">
        <v>1128137</v>
      </c>
      <c r="H68" s="142"/>
    </row>
    <row r="69" spans="1:8" x14ac:dyDescent="0.2">
      <c r="A69" s="28"/>
      <c r="B69" s="87"/>
      <c r="C69" s="4"/>
      <c r="D69" s="3"/>
      <c r="E69" s="3"/>
      <c r="F69" s="3"/>
      <c r="G69" s="4"/>
      <c r="H69" s="142"/>
    </row>
    <row r="70" spans="1:8" x14ac:dyDescent="0.2">
      <c r="A70" s="89"/>
      <c r="B70" s="82" t="s">
        <v>174</v>
      </c>
      <c r="C70" s="4"/>
      <c r="D70" s="156"/>
      <c r="E70" s="157"/>
      <c r="F70" s="158"/>
      <c r="G70" s="4"/>
      <c r="H70" s="142"/>
    </row>
    <row r="71" spans="1:8" x14ac:dyDescent="0.2">
      <c r="A71" s="89" t="s">
        <v>175</v>
      </c>
      <c r="B71" s="24" t="s">
        <v>176</v>
      </c>
      <c r="C71" s="4"/>
      <c r="D71" s="3">
        <v>2</v>
      </c>
      <c r="E71" s="3">
        <v>4</v>
      </c>
      <c r="F71" s="3">
        <v>4</v>
      </c>
      <c r="G71" s="4"/>
      <c r="H71" s="142"/>
    </row>
    <row r="72" spans="1:8" x14ac:dyDescent="0.2">
      <c r="A72" s="80" t="s">
        <v>7</v>
      </c>
      <c r="B72" s="24" t="s">
        <v>177</v>
      </c>
      <c r="C72" s="4"/>
      <c r="D72" s="3">
        <v>2</v>
      </c>
      <c r="E72" s="3">
        <v>4</v>
      </c>
      <c r="F72" s="3">
        <v>5</v>
      </c>
      <c r="G72" s="4"/>
      <c r="H72" s="142"/>
    </row>
    <row r="73" spans="1:8" ht="25.5" x14ac:dyDescent="0.2">
      <c r="A73" s="80" t="s">
        <v>59</v>
      </c>
      <c r="B73" s="90" t="s">
        <v>178</v>
      </c>
      <c r="C73" s="4"/>
      <c r="D73" s="3">
        <v>2</v>
      </c>
      <c r="E73" s="3">
        <v>4</v>
      </c>
      <c r="F73" s="3">
        <v>6</v>
      </c>
      <c r="G73" s="4"/>
      <c r="H73" s="142"/>
    </row>
    <row r="74" spans="1:8" x14ac:dyDescent="0.2">
      <c r="A74" s="80" t="s">
        <v>60</v>
      </c>
      <c r="B74" s="90" t="s">
        <v>179</v>
      </c>
      <c r="C74" s="4"/>
      <c r="D74" s="3">
        <v>2</v>
      </c>
      <c r="E74" s="3">
        <v>4</v>
      </c>
      <c r="F74" s="3">
        <v>7</v>
      </c>
      <c r="G74" s="4"/>
      <c r="H74" s="142"/>
    </row>
    <row r="75" spans="1:8" x14ac:dyDescent="0.2">
      <c r="A75" s="80" t="s">
        <v>123</v>
      </c>
      <c r="B75" s="90" t="s">
        <v>180</v>
      </c>
      <c r="C75" s="4"/>
      <c r="D75" s="3">
        <v>2</v>
      </c>
      <c r="E75" s="3">
        <v>4</v>
      </c>
      <c r="F75" s="3">
        <v>8</v>
      </c>
      <c r="G75" s="4"/>
      <c r="H75" s="142"/>
    </row>
    <row r="76" spans="1:8" x14ac:dyDescent="0.2">
      <c r="A76" s="80" t="s">
        <v>181</v>
      </c>
      <c r="B76" s="90" t="s">
        <v>182</v>
      </c>
      <c r="C76" s="5"/>
      <c r="D76" s="3">
        <v>2</v>
      </c>
      <c r="E76" s="3">
        <v>4</v>
      </c>
      <c r="F76" s="3">
        <v>9</v>
      </c>
      <c r="G76" s="4"/>
      <c r="H76" s="141"/>
    </row>
    <row r="77" spans="1:8" x14ac:dyDescent="0.2">
      <c r="A77" s="80" t="s">
        <v>8</v>
      </c>
      <c r="B77" s="24" t="s">
        <v>183</v>
      </c>
      <c r="C77" s="4"/>
      <c r="D77" s="3">
        <v>2</v>
      </c>
      <c r="E77" s="3">
        <v>5</v>
      </c>
      <c r="F77" s="3">
        <v>0</v>
      </c>
      <c r="G77" s="4"/>
      <c r="H77" s="141"/>
    </row>
    <row r="78" spans="1:8" ht="25.5" x14ac:dyDescent="0.2">
      <c r="A78" s="80" t="s">
        <v>18</v>
      </c>
      <c r="B78" s="90" t="s">
        <v>184</v>
      </c>
      <c r="C78" s="4"/>
      <c r="D78" s="3">
        <v>2</v>
      </c>
      <c r="E78" s="3">
        <v>5</v>
      </c>
      <c r="F78" s="3">
        <v>1</v>
      </c>
      <c r="G78" s="4"/>
      <c r="H78" s="141"/>
    </row>
    <row r="79" spans="1:8" x14ac:dyDescent="0.2">
      <c r="A79" s="80" t="s">
        <v>17</v>
      </c>
      <c r="B79" s="90" t="s">
        <v>185</v>
      </c>
      <c r="C79" s="4"/>
      <c r="D79" s="3">
        <v>2</v>
      </c>
      <c r="E79" s="3">
        <v>5</v>
      </c>
      <c r="F79" s="3">
        <v>2</v>
      </c>
      <c r="G79" s="4"/>
      <c r="H79" s="141"/>
    </row>
    <row r="80" spans="1:8" x14ac:dyDescent="0.2">
      <c r="A80" s="80" t="s">
        <v>186</v>
      </c>
      <c r="B80" s="90" t="s">
        <v>182</v>
      </c>
      <c r="C80" s="4"/>
      <c r="D80" s="3">
        <v>2</v>
      </c>
      <c r="E80" s="3">
        <v>5</v>
      </c>
      <c r="F80" s="3">
        <v>3</v>
      </c>
      <c r="G80" s="4"/>
      <c r="H80" s="141"/>
    </row>
    <row r="81" spans="1:8" x14ac:dyDescent="0.2">
      <c r="A81" s="28"/>
      <c r="B81" s="83"/>
      <c r="C81" s="5"/>
      <c r="D81" s="156"/>
      <c r="E81" s="157"/>
      <c r="F81" s="158"/>
      <c r="G81" s="4"/>
      <c r="H81" s="141"/>
    </row>
    <row r="82" spans="1:8" x14ac:dyDescent="0.2">
      <c r="A82" s="28"/>
      <c r="B82" s="83" t="s">
        <v>187</v>
      </c>
      <c r="C82" s="4"/>
      <c r="D82" s="156"/>
      <c r="E82" s="157"/>
      <c r="F82" s="158"/>
      <c r="G82" s="4"/>
      <c r="H82" s="141"/>
    </row>
    <row r="83" spans="1:8" x14ac:dyDescent="0.2">
      <c r="A83" s="33" t="s">
        <v>188</v>
      </c>
      <c r="B83" s="86" t="s">
        <v>189</v>
      </c>
      <c r="C83" s="4"/>
      <c r="D83" s="3">
        <v>2</v>
      </c>
      <c r="E83" s="3">
        <v>5</v>
      </c>
      <c r="F83" s="3">
        <v>4</v>
      </c>
      <c r="G83" s="4"/>
      <c r="H83" s="140">
        <v>83842</v>
      </c>
    </row>
    <row r="84" spans="1:8" x14ac:dyDescent="0.2">
      <c r="A84" s="33" t="s">
        <v>190</v>
      </c>
      <c r="B84" s="86" t="s">
        <v>191</v>
      </c>
      <c r="C84" s="5"/>
      <c r="D84" s="3">
        <v>2</v>
      </c>
      <c r="E84" s="3">
        <v>5</v>
      </c>
      <c r="F84" s="3">
        <v>5</v>
      </c>
      <c r="G84" s="140">
        <v>1128137</v>
      </c>
      <c r="H84" s="141"/>
    </row>
    <row r="85" spans="1:8" x14ac:dyDescent="0.2">
      <c r="A85" s="28"/>
      <c r="B85" s="87"/>
      <c r="C85" s="4"/>
      <c r="D85" s="156"/>
      <c r="E85" s="157"/>
      <c r="F85" s="158"/>
      <c r="G85" s="4"/>
      <c r="H85" s="135"/>
    </row>
    <row r="86" spans="1:8" x14ac:dyDescent="0.2">
      <c r="A86" s="33" t="s">
        <v>192</v>
      </c>
      <c r="B86" s="82" t="s">
        <v>193</v>
      </c>
      <c r="C86" s="4"/>
      <c r="D86" s="156"/>
      <c r="E86" s="157"/>
      <c r="F86" s="158"/>
      <c r="G86" s="4"/>
      <c r="H86" s="135"/>
    </row>
    <row r="87" spans="1:8" x14ac:dyDescent="0.2">
      <c r="A87" s="28"/>
      <c r="B87" s="90" t="s">
        <v>194</v>
      </c>
      <c r="C87" s="5"/>
      <c r="D87" s="3">
        <v>2</v>
      </c>
      <c r="E87" s="3">
        <v>5</v>
      </c>
      <c r="F87" s="3">
        <v>6</v>
      </c>
      <c r="G87" s="4"/>
      <c r="H87" s="135"/>
    </row>
    <row r="88" spans="1:8" x14ac:dyDescent="0.2">
      <c r="A88" s="28"/>
      <c r="B88" s="90" t="s">
        <v>195</v>
      </c>
      <c r="C88" s="4"/>
      <c r="D88" s="3">
        <v>2</v>
      </c>
      <c r="E88" s="3">
        <v>5</v>
      </c>
      <c r="F88" s="3">
        <v>7</v>
      </c>
      <c r="G88" s="4"/>
      <c r="H88" s="135"/>
    </row>
    <row r="89" spans="1:8" x14ac:dyDescent="0.2">
      <c r="A89" s="29"/>
    </row>
    <row r="90" spans="1:8" x14ac:dyDescent="0.2">
      <c r="A90" s="29"/>
    </row>
    <row r="91" spans="1:8" x14ac:dyDescent="0.2">
      <c r="A91" s="29"/>
    </row>
    <row r="92" spans="1:8" ht="51" x14ac:dyDescent="0.2">
      <c r="A92" s="8"/>
      <c r="B92" s="40" t="s">
        <v>290</v>
      </c>
      <c r="C92" s="12"/>
      <c r="D92" s="37"/>
      <c r="E92" s="38"/>
      <c r="F92" s="38"/>
      <c r="G92" s="37" t="s">
        <v>74</v>
      </c>
      <c r="H92" s="42" t="s">
        <v>291</v>
      </c>
    </row>
    <row r="93" spans="1:8" x14ac:dyDescent="0.2">
      <c r="A93" s="8"/>
      <c r="B93" s="40" t="s">
        <v>293</v>
      </c>
      <c r="C93" s="12"/>
      <c r="D93" s="12"/>
      <c r="E93" s="12"/>
      <c r="F93" s="12"/>
      <c r="G93" s="39"/>
      <c r="H93" s="41" t="s">
        <v>292</v>
      </c>
    </row>
    <row r="94" spans="1:8" x14ac:dyDescent="0.2">
      <c r="A94" s="29"/>
    </row>
  </sheetData>
  <mergeCells count="25">
    <mergeCell ref="G1:H1"/>
    <mergeCell ref="G3:H3"/>
    <mergeCell ref="A11:B11"/>
    <mergeCell ref="A15:H15"/>
    <mergeCell ref="A16:B16"/>
    <mergeCell ref="A17:H17"/>
    <mergeCell ref="D19:F19"/>
    <mergeCell ref="A1:B1"/>
    <mergeCell ref="A3:B3"/>
    <mergeCell ref="A5:B5"/>
    <mergeCell ref="A7:B7"/>
    <mergeCell ref="A9:B9"/>
    <mergeCell ref="G9:H9"/>
    <mergeCell ref="G11:H11"/>
    <mergeCell ref="D82:F82"/>
    <mergeCell ref="D85:F85"/>
    <mergeCell ref="D86:F86"/>
    <mergeCell ref="D39:F39"/>
    <mergeCell ref="D59:F59"/>
    <mergeCell ref="D62:F62"/>
    <mergeCell ref="D66:F66"/>
    <mergeCell ref="D70:F70"/>
    <mergeCell ref="D81:F81"/>
    <mergeCell ref="D21:F21"/>
    <mergeCell ref="D20:F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46" sqref="A46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16384" width="8.85546875" style="1"/>
  </cols>
  <sheetData>
    <row r="1" spans="1:6" x14ac:dyDescent="0.2">
      <c r="A1" s="174" t="s">
        <v>276</v>
      </c>
      <c r="B1" s="175"/>
      <c r="C1" s="55"/>
      <c r="D1" s="67"/>
      <c r="E1" s="148" t="s">
        <v>281</v>
      </c>
      <c r="F1" s="149"/>
    </row>
    <row r="2" spans="1:6" x14ac:dyDescent="0.2">
      <c r="A2" s="54" t="s">
        <v>116</v>
      </c>
      <c r="B2" s="54"/>
      <c r="C2" s="54"/>
      <c r="D2" s="47"/>
      <c r="E2" s="47"/>
      <c r="F2" s="48" t="s">
        <v>105</v>
      </c>
    </row>
    <row r="3" spans="1:6" x14ac:dyDescent="0.2">
      <c r="A3" s="176" t="s">
        <v>277</v>
      </c>
      <c r="B3" s="177"/>
      <c r="C3" s="63"/>
      <c r="D3" s="68"/>
      <c r="E3" s="150" t="s">
        <v>282</v>
      </c>
      <c r="F3" s="151"/>
    </row>
    <row r="4" spans="1:6" x14ac:dyDescent="0.2">
      <c r="A4" s="54" t="s">
        <v>196</v>
      </c>
      <c r="B4" s="54"/>
      <c r="C4" s="54"/>
      <c r="D4" s="47"/>
      <c r="E4" s="47"/>
      <c r="F4" s="48" t="s">
        <v>106</v>
      </c>
    </row>
    <row r="5" spans="1:6" x14ac:dyDescent="0.2">
      <c r="A5" s="178" t="s">
        <v>278</v>
      </c>
      <c r="B5" s="179"/>
      <c r="C5" s="69"/>
      <c r="D5" s="70"/>
      <c r="E5" s="58"/>
      <c r="F5" s="58"/>
    </row>
    <row r="6" spans="1:6" x14ac:dyDescent="0.2">
      <c r="A6" s="54" t="s">
        <v>107</v>
      </c>
      <c r="B6" s="54"/>
      <c r="C6" s="54"/>
      <c r="D6" s="47"/>
      <c r="E6" s="47"/>
      <c r="F6" s="48" t="s">
        <v>108</v>
      </c>
    </row>
    <row r="7" spans="1:6" x14ac:dyDescent="0.2">
      <c r="A7" s="180" t="s">
        <v>279</v>
      </c>
      <c r="B7" s="181"/>
      <c r="C7" s="59"/>
      <c r="D7" s="68"/>
      <c r="E7" s="60"/>
      <c r="F7" s="60">
        <v>108</v>
      </c>
    </row>
    <row r="8" spans="1:6" x14ac:dyDescent="0.2">
      <c r="A8" s="54" t="s">
        <v>109</v>
      </c>
      <c r="B8" s="54"/>
      <c r="C8" s="54"/>
      <c r="D8" s="47"/>
      <c r="E8" s="47"/>
      <c r="F8" s="48" t="s">
        <v>110</v>
      </c>
    </row>
    <row r="9" spans="1:6" x14ac:dyDescent="0.2">
      <c r="A9" s="182" t="s">
        <v>280</v>
      </c>
      <c r="B9" s="179"/>
      <c r="C9" s="52"/>
      <c r="D9" s="72"/>
      <c r="E9" s="152" t="s">
        <v>283</v>
      </c>
      <c r="F9" s="153"/>
    </row>
    <row r="10" spans="1:6" x14ac:dyDescent="0.2">
      <c r="A10" s="54" t="s">
        <v>111</v>
      </c>
      <c r="B10" s="54"/>
      <c r="C10" s="54"/>
      <c r="D10" s="48"/>
      <c r="E10" s="48"/>
      <c r="F10" s="48" t="s">
        <v>112</v>
      </c>
    </row>
    <row r="11" spans="1:6" x14ac:dyDescent="0.2">
      <c r="A11" s="172"/>
      <c r="B11" s="173"/>
      <c r="C11" s="73"/>
      <c r="D11" s="68"/>
      <c r="E11" s="154" t="s">
        <v>284</v>
      </c>
      <c r="F11" s="155"/>
    </row>
    <row r="12" spans="1:6" x14ac:dyDescent="0.2">
      <c r="A12" s="54" t="s">
        <v>113</v>
      </c>
      <c r="B12" s="54"/>
      <c r="C12" s="54"/>
      <c r="D12" s="48"/>
      <c r="E12" s="48"/>
      <c r="F12" s="48" t="s">
        <v>114</v>
      </c>
    </row>
    <row r="15" spans="1:6" x14ac:dyDescent="0.2">
      <c r="A15" s="191" t="s">
        <v>197</v>
      </c>
      <c r="B15" s="191"/>
      <c r="C15" s="191"/>
      <c r="D15" s="191"/>
      <c r="E15" s="191"/>
      <c r="F15" s="191"/>
    </row>
    <row r="16" spans="1:6" x14ac:dyDescent="0.2">
      <c r="A16" s="192"/>
      <c r="B16" s="192"/>
      <c r="C16" s="192"/>
      <c r="D16" s="192"/>
      <c r="E16" s="192"/>
    </row>
    <row r="17" spans="1:7" x14ac:dyDescent="0.2">
      <c r="A17" s="161" t="s">
        <v>297</v>
      </c>
      <c r="B17" s="161"/>
      <c r="C17" s="161"/>
      <c r="D17" s="161"/>
      <c r="E17" s="161"/>
      <c r="F17" s="161"/>
    </row>
    <row r="18" spans="1:7" x14ac:dyDescent="0.2">
      <c r="A18" s="91"/>
      <c r="B18" s="92"/>
      <c r="C18" s="92"/>
      <c r="D18" s="92"/>
      <c r="E18" s="74"/>
      <c r="F18" s="43" t="s">
        <v>76</v>
      </c>
      <c r="G18" s="93"/>
    </row>
    <row r="19" spans="1:7" ht="25.5" x14ac:dyDescent="0.2">
      <c r="A19" s="94" t="s">
        <v>2</v>
      </c>
      <c r="B19" s="166" t="s">
        <v>3</v>
      </c>
      <c r="C19" s="193"/>
      <c r="D19" s="194"/>
      <c r="E19" s="95" t="s">
        <v>198</v>
      </c>
      <c r="F19" s="95" t="s">
        <v>199</v>
      </c>
    </row>
    <row r="20" spans="1:7" x14ac:dyDescent="0.2">
      <c r="A20" s="96">
        <v>1</v>
      </c>
      <c r="B20" s="156">
        <v>2</v>
      </c>
      <c r="C20" s="157"/>
      <c r="D20" s="158"/>
      <c r="E20" s="3">
        <v>3</v>
      </c>
      <c r="F20" s="3">
        <v>4</v>
      </c>
    </row>
    <row r="21" spans="1:7" x14ac:dyDescent="0.2">
      <c r="A21" s="96"/>
      <c r="B21" s="156"/>
      <c r="C21" s="157"/>
      <c r="D21" s="158"/>
      <c r="E21" s="3"/>
      <c r="F21" s="3"/>
    </row>
    <row r="22" spans="1:7" x14ac:dyDescent="0.2">
      <c r="A22" s="97" t="s">
        <v>200</v>
      </c>
      <c r="B22" s="3">
        <v>3</v>
      </c>
      <c r="C22" s="3">
        <v>0</v>
      </c>
      <c r="D22" s="3">
        <v>1</v>
      </c>
      <c r="E22" s="110">
        <v>25223545</v>
      </c>
      <c r="F22" s="110">
        <v>19524307</v>
      </c>
    </row>
    <row r="23" spans="1:7" x14ac:dyDescent="0.2">
      <c r="A23" s="97"/>
      <c r="B23" s="156"/>
      <c r="C23" s="157"/>
      <c r="D23" s="158"/>
      <c r="E23" s="110"/>
      <c r="F23" s="110"/>
    </row>
    <row r="24" spans="1:7" x14ac:dyDescent="0.2">
      <c r="A24" s="98" t="s">
        <v>201</v>
      </c>
      <c r="B24" s="3">
        <v>3</v>
      </c>
      <c r="C24" s="3">
        <v>0</v>
      </c>
      <c r="D24" s="3">
        <v>2</v>
      </c>
      <c r="E24" s="110"/>
      <c r="F24" s="110"/>
    </row>
    <row r="25" spans="1:7" x14ac:dyDescent="0.2">
      <c r="A25" s="98" t="s">
        <v>202</v>
      </c>
      <c r="B25" s="3">
        <v>3</v>
      </c>
      <c r="C25" s="3">
        <v>0</v>
      </c>
      <c r="D25" s="3">
        <v>3</v>
      </c>
      <c r="E25" s="110"/>
      <c r="F25" s="110"/>
    </row>
    <row r="26" spans="1:7" ht="25.5" x14ac:dyDescent="0.2">
      <c r="A26" s="97" t="s">
        <v>203</v>
      </c>
      <c r="B26" s="3">
        <v>3</v>
      </c>
      <c r="C26" s="3">
        <v>0</v>
      </c>
      <c r="D26" s="3">
        <v>4</v>
      </c>
      <c r="E26" s="110">
        <f>E22</f>
        <v>25223545</v>
      </c>
      <c r="F26" s="110">
        <v>19524307</v>
      </c>
    </row>
    <row r="27" spans="1:7" x14ac:dyDescent="0.2">
      <c r="A27" s="97"/>
      <c r="B27" s="156"/>
      <c r="C27" s="157"/>
      <c r="D27" s="158"/>
      <c r="E27" s="110"/>
      <c r="F27" s="145"/>
    </row>
    <row r="28" spans="1:7" x14ac:dyDescent="0.2">
      <c r="A28" s="98" t="s">
        <v>204</v>
      </c>
      <c r="B28" s="3">
        <v>3</v>
      </c>
      <c r="C28" s="3">
        <v>0</v>
      </c>
      <c r="D28" s="3">
        <v>5</v>
      </c>
      <c r="E28" s="110">
        <v>1128137</v>
      </c>
      <c r="F28" s="110">
        <f>F30</f>
        <v>5699238</v>
      </c>
    </row>
    <row r="29" spans="1:7" x14ac:dyDescent="0.2">
      <c r="A29" s="98" t="s">
        <v>205</v>
      </c>
      <c r="B29" s="3">
        <v>3</v>
      </c>
      <c r="C29" s="3">
        <v>0</v>
      </c>
      <c r="D29" s="3">
        <v>6</v>
      </c>
      <c r="E29" s="110"/>
      <c r="F29" s="110"/>
    </row>
    <row r="30" spans="1:7" x14ac:dyDescent="0.2">
      <c r="A30" s="98" t="s">
        <v>206</v>
      </c>
      <c r="B30" s="3">
        <v>3</v>
      </c>
      <c r="C30" s="3">
        <v>0</v>
      </c>
      <c r="D30" s="3">
        <v>7</v>
      </c>
      <c r="E30" s="110">
        <f>E28</f>
        <v>1128137</v>
      </c>
      <c r="F30" s="110">
        <v>5699238</v>
      </c>
    </row>
    <row r="31" spans="1:7" x14ac:dyDescent="0.2">
      <c r="A31" s="98"/>
      <c r="B31" s="156"/>
      <c r="C31" s="157"/>
      <c r="D31" s="158"/>
      <c r="E31" s="110"/>
      <c r="F31" s="3"/>
    </row>
    <row r="32" spans="1:7" x14ac:dyDescent="0.2">
      <c r="A32" s="98" t="s">
        <v>207</v>
      </c>
      <c r="B32" s="3">
        <v>3</v>
      </c>
      <c r="C32" s="3">
        <v>0</v>
      </c>
      <c r="D32" s="3">
        <v>8</v>
      </c>
      <c r="E32" s="110"/>
      <c r="F32" s="3"/>
    </row>
    <row r="33" spans="1:6" x14ac:dyDescent="0.2">
      <c r="A33" s="98" t="s">
        <v>208</v>
      </c>
      <c r="B33" s="3">
        <v>3</v>
      </c>
      <c r="C33" s="3">
        <v>0</v>
      </c>
      <c r="D33" s="3">
        <v>9</v>
      </c>
      <c r="E33" s="110"/>
      <c r="F33" s="3"/>
    </row>
    <row r="34" spans="1:6" x14ac:dyDescent="0.2">
      <c r="A34" s="98" t="s">
        <v>209</v>
      </c>
      <c r="B34" s="3">
        <v>3</v>
      </c>
      <c r="C34" s="3">
        <v>1</v>
      </c>
      <c r="D34" s="3">
        <v>0</v>
      </c>
      <c r="E34" s="110"/>
      <c r="F34" s="3"/>
    </row>
    <row r="35" spans="1:6" x14ac:dyDescent="0.2">
      <c r="A35" s="98"/>
      <c r="B35" s="156"/>
      <c r="C35" s="157"/>
      <c r="D35" s="158"/>
      <c r="E35" s="110"/>
      <c r="F35" s="3"/>
    </row>
    <row r="36" spans="1:6" ht="25.5" x14ac:dyDescent="0.2">
      <c r="A36" s="97" t="s">
        <v>210</v>
      </c>
      <c r="B36" s="3">
        <v>3</v>
      </c>
      <c r="C36" s="3">
        <v>1</v>
      </c>
      <c r="D36" s="3">
        <v>1</v>
      </c>
      <c r="E36" s="110">
        <f>E26-E30</f>
        <v>24095408</v>
      </c>
      <c r="F36" s="110">
        <f>F26+F30</f>
        <v>25223545</v>
      </c>
    </row>
    <row r="37" spans="1:6" x14ac:dyDescent="0.2">
      <c r="A37" s="98"/>
      <c r="B37" s="156"/>
      <c r="C37" s="157"/>
      <c r="D37" s="158"/>
      <c r="E37" s="110"/>
      <c r="F37" s="3"/>
    </row>
    <row r="38" spans="1:6" x14ac:dyDescent="0.2">
      <c r="A38" s="99" t="s">
        <v>211</v>
      </c>
      <c r="B38" s="156"/>
      <c r="C38" s="157"/>
      <c r="D38" s="158"/>
      <c r="E38" s="141"/>
      <c r="F38" s="3"/>
    </row>
    <row r="39" spans="1:6" x14ac:dyDescent="0.2">
      <c r="A39" s="100" t="s">
        <v>212</v>
      </c>
      <c r="B39" s="3">
        <v>3</v>
      </c>
      <c r="C39" s="3">
        <v>1</v>
      </c>
      <c r="D39" s="3">
        <v>2</v>
      </c>
      <c r="E39" s="141">
        <v>2021967</v>
      </c>
      <c r="F39" s="110">
        <v>2021967</v>
      </c>
    </row>
    <row r="40" spans="1:6" x14ac:dyDescent="0.2">
      <c r="A40" s="100" t="s">
        <v>213</v>
      </c>
      <c r="B40" s="3">
        <v>3</v>
      </c>
      <c r="C40" s="3">
        <v>1</v>
      </c>
      <c r="D40" s="3">
        <v>3</v>
      </c>
      <c r="E40" s="141"/>
      <c r="F40" s="110"/>
    </row>
    <row r="41" spans="1:6" x14ac:dyDescent="0.2">
      <c r="A41" s="100" t="s">
        <v>214</v>
      </c>
      <c r="B41" s="3">
        <v>3</v>
      </c>
      <c r="C41" s="3">
        <v>1</v>
      </c>
      <c r="D41" s="3">
        <v>4</v>
      </c>
      <c r="E41" s="141"/>
      <c r="F41" s="110"/>
    </row>
    <row r="42" spans="1:6" x14ac:dyDescent="0.2">
      <c r="A42" s="100" t="s">
        <v>215</v>
      </c>
      <c r="B42" s="3">
        <v>3</v>
      </c>
      <c r="C42" s="3">
        <v>1</v>
      </c>
      <c r="D42" s="3">
        <v>5</v>
      </c>
      <c r="E42" s="141">
        <v>2021967</v>
      </c>
      <c r="F42" s="110">
        <v>2021967</v>
      </c>
    </row>
    <row r="43" spans="1:6" x14ac:dyDescent="0.2">
      <c r="A43" s="75"/>
    </row>
    <row r="44" spans="1:6" x14ac:dyDescent="0.2">
      <c r="A44" s="75"/>
    </row>
    <row r="45" spans="1:6" ht="12.6" customHeight="1" x14ac:dyDescent="0.2">
      <c r="A45" s="75"/>
    </row>
    <row r="46" spans="1:6" ht="40.15" customHeight="1" x14ac:dyDescent="0.2">
      <c r="A46" s="40" t="s">
        <v>294</v>
      </c>
      <c r="B46" s="12"/>
      <c r="C46" s="37"/>
      <c r="D46" s="38"/>
      <c r="E46" s="37" t="s">
        <v>74</v>
      </c>
      <c r="F46" s="42" t="s">
        <v>75</v>
      </c>
    </row>
    <row r="47" spans="1:6" x14ac:dyDescent="0.2">
      <c r="A47" s="40" t="s">
        <v>299</v>
      </c>
      <c r="B47" s="12"/>
      <c r="C47" s="12"/>
      <c r="D47" s="12"/>
      <c r="E47" s="39"/>
      <c r="F47" s="41" t="s">
        <v>298</v>
      </c>
    </row>
  </sheetData>
  <mergeCells count="22"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  <mergeCell ref="A11:B11"/>
    <mergeCell ref="E1:F1"/>
    <mergeCell ref="E3:F3"/>
    <mergeCell ref="E9:F9"/>
    <mergeCell ref="E11:F11"/>
    <mergeCell ref="A1:B1"/>
    <mergeCell ref="A3:B3"/>
    <mergeCell ref="A5:B5"/>
    <mergeCell ref="A7:B7"/>
    <mergeCell ref="A9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I61" sqref="I61"/>
    </sheetView>
  </sheetViews>
  <sheetFormatPr defaultColWidth="9.140625" defaultRowHeight="12.75" x14ac:dyDescent="0.2"/>
  <cols>
    <col min="1" max="1" width="7.5703125" style="1" customWidth="1"/>
    <col min="2" max="2" width="65.28515625" style="1" customWidth="1"/>
    <col min="3" max="3" width="12.4257812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9" width="15" style="1" customWidth="1"/>
    <col min="10" max="10" width="10.140625" style="1" bestFit="1" customWidth="1"/>
    <col min="11" max="16384" width="9.140625" style="1"/>
  </cols>
  <sheetData>
    <row r="1" spans="1:9" x14ac:dyDescent="0.2">
      <c r="A1" s="174" t="s">
        <v>276</v>
      </c>
      <c r="B1" s="175"/>
      <c r="C1" s="55"/>
      <c r="D1" s="55"/>
      <c r="E1" s="55"/>
      <c r="F1" s="67"/>
      <c r="G1" s="67"/>
      <c r="H1" s="148" t="s">
        <v>281</v>
      </c>
      <c r="I1" s="149"/>
    </row>
    <row r="2" spans="1:9" x14ac:dyDescent="0.2">
      <c r="A2" s="54" t="s">
        <v>116</v>
      </c>
      <c r="B2" s="54"/>
      <c r="C2" s="54"/>
      <c r="D2" s="54"/>
      <c r="E2" s="54"/>
      <c r="F2" s="47"/>
      <c r="G2" s="47"/>
      <c r="H2" s="47"/>
      <c r="I2" s="48" t="s">
        <v>105</v>
      </c>
    </row>
    <row r="3" spans="1:9" x14ac:dyDescent="0.2">
      <c r="A3" s="176" t="s">
        <v>277</v>
      </c>
      <c r="B3" s="177"/>
      <c r="C3" s="63"/>
      <c r="D3" s="63"/>
      <c r="E3" s="63"/>
      <c r="F3" s="68"/>
      <c r="G3" s="68"/>
      <c r="H3" s="150" t="s">
        <v>282</v>
      </c>
      <c r="I3" s="151"/>
    </row>
    <row r="4" spans="1:9" x14ac:dyDescent="0.2">
      <c r="A4" s="54" t="s">
        <v>196</v>
      </c>
      <c r="B4" s="54"/>
      <c r="C4" s="54"/>
      <c r="D4" s="54"/>
      <c r="E4" s="54"/>
      <c r="F4" s="47"/>
      <c r="G4" s="47"/>
      <c r="H4" s="47"/>
      <c r="I4" s="48" t="s">
        <v>106</v>
      </c>
    </row>
    <row r="5" spans="1:9" x14ac:dyDescent="0.2">
      <c r="A5" s="178" t="s">
        <v>278</v>
      </c>
      <c r="B5" s="179"/>
      <c r="C5" s="69"/>
      <c r="D5" s="69"/>
      <c r="E5" s="69"/>
      <c r="F5" s="70"/>
      <c r="G5" s="70"/>
      <c r="H5" s="58"/>
      <c r="I5" s="58"/>
    </row>
    <row r="6" spans="1:9" x14ac:dyDescent="0.2">
      <c r="A6" s="54" t="s">
        <v>107</v>
      </c>
      <c r="B6" s="54"/>
      <c r="C6" s="54"/>
      <c r="D6" s="54"/>
      <c r="E6" s="54"/>
      <c r="F6" s="47"/>
      <c r="G6" s="47"/>
      <c r="H6" s="47"/>
      <c r="I6" s="48" t="s">
        <v>108</v>
      </c>
    </row>
    <row r="7" spans="1:9" x14ac:dyDescent="0.2">
      <c r="A7" s="180" t="s">
        <v>279</v>
      </c>
      <c r="B7" s="181"/>
      <c r="C7" s="59"/>
      <c r="D7" s="59"/>
      <c r="E7" s="59"/>
      <c r="F7" s="71"/>
      <c r="G7" s="68"/>
      <c r="H7" s="60"/>
      <c r="I7" s="60">
        <v>108</v>
      </c>
    </row>
    <row r="8" spans="1:9" x14ac:dyDescent="0.2">
      <c r="A8" s="54" t="s">
        <v>109</v>
      </c>
      <c r="B8" s="54"/>
      <c r="C8" s="54"/>
      <c r="D8" s="54"/>
      <c r="E8" s="54"/>
      <c r="F8" s="47"/>
      <c r="G8" s="47"/>
      <c r="H8" s="47"/>
      <c r="I8" s="48" t="s">
        <v>110</v>
      </c>
    </row>
    <row r="9" spans="1:9" x14ac:dyDescent="0.2">
      <c r="A9" s="182" t="s">
        <v>280</v>
      </c>
      <c r="B9" s="179"/>
      <c r="C9" s="52"/>
      <c r="D9" s="52"/>
      <c r="E9" s="52"/>
      <c r="F9" s="72"/>
      <c r="G9" s="72"/>
      <c r="H9" s="152" t="s">
        <v>283</v>
      </c>
      <c r="I9" s="153"/>
    </row>
    <row r="10" spans="1:9" x14ac:dyDescent="0.2">
      <c r="A10" s="54" t="s">
        <v>111</v>
      </c>
      <c r="B10" s="54"/>
      <c r="C10" s="54"/>
      <c r="D10" s="54"/>
      <c r="E10" s="54"/>
      <c r="F10" s="48"/>
      <c r="G10" s="48"/>
      <c r="H10" s="48"/>
      <c r="I10" s="48" t="s">
        <v>112</v>
      </c>
    </row>
    <row r="11" spans="1:9" x14ac:dyDescent="0.2">
      <c r="A11" s="172"/>
      <c r="B11" s="173"/>
      <c r="C11" s="73"/>
      <c r="D11" s="73"/>
      <c r="E11" s="73"/>
      <c r="F11" s="68"/>
      <c r="G11" s="68"/>
      <c r="H11" s="154" t="s">
        <v>284</v>
      </c>
      <c r="I11" s="155"/>
    </row>
    <row r="12" spans="1:9" x14ac:dyDescent="0.2">
      <c r="A12" s="54" t="s">
        <v>113</v>
      </c>
      <c r="B12" s="54"/>
      <c r="C12" s="54"/>
      <c r="D12" s="54"/>
      <c r="E12" s="54"/>
      <c r="F12" s="48"/>
      <c r="G12" s="48"/>
      <c r="H12" s="48"/>
      <c r="I12" s="48" t="s">
        <v>114</v>
      </c>
    </row>
    <row r="13" spans="1:9" x14ac:dyDescent="0.2">
      <c r="A13" s="75"/>
      <c r="B13" s="75"/>
    </row>
    <row r="15" spans="1:9" x14ac:dyDescent="0.2">
      <c r="A15" s="191" t="s">
        <v>216</v>
      </c>
      <c r="B15" s="191"/>
      <c r="C15" s="191"/>
      <c r="D15" s="191"/>
      <c r="E15" s="191"/>
      <c r="F15" s="191"/>
      <c r="G15" s="191"/>
      <c r="H15" s="191"/>
      <c r="I15" s="191"/>
    </row>
    <row r="16" spans="1:9" x14ac:dyDescent="0.2">
      <c r="A16" s="198" t="s">
        <v>217</v>
      </c>
      <c r="B16" s="198"/>
      <c r="C16" s="198"/>
      <c r="D16" s="198"/>
      <c r="E16" s="198"/>
      <c r="F16" s="198"/>
      <c r="G16" s="198"/>
      <c r="H16" s="198"/>
      <c r="I16" s="198"/>
    </row>
    <row r="17" spans="1:10" x14ac:dyDescent="0.2">
      <c r="A17" s="199" t="s">
        <v>285</v>
      </c>
      <c r="B17" s="199"/>
      <c r="C17" s="199"/>
      <c r="D17" s="199"/>
      <c r="E17" s="199"/>
      <c r="F17" s="199"/>
      <c r="G17" s="199"/>
      <c r="H17" s="199"/>
      <c r="I17" s="199"/>
    </row>
    <row r="18" spans="1:10" x14ac:dyDescent="0.2">
      <c r="A18" s="101"/>
      <c r="B18" s="101"/>
      <c r="C18" s="101"/>
      <c r="D18" s="101"/>
      <c r="E18" s="101"/>
      <c r="F18" s="101"/>
      <c r="G18" s="101"/>
      <c r="H18" s="101"/>
      <c r="I18" s="101"/>
    </row>
    <row r="20" spans="1:10" x14ac:dyDescent="0.2">
      <c r="A20"/>
      <c r="B20"/>
      <c r="C20"/>
      <c r="D20"/>
      <c r="E20"/>
      <c r="F20"/>
      <c r="G20"/>
      <c r="H20"/>
      <c r="I20" s="43" t="s">
        <v>76</v>
      </c>
      <c r="J20" s="93"/>
    </row>
    <row r="21" spans="1:10" ht="38.25" x14ac:dyDescent="0.2">
      <c r="A21" s="102" t="s">
        <v>1</v>
      </c>
      <c r="B21" s="103" t="s">
        <v>2</v>
      </c>
      <c r="C21" s="104" t="s">
        <v>89</v>
      </c>
      <c r="D21" s="105" t="s">
        <v>218</v>
      </c>
      <c r="E21" s="200" t="s">
        <v>219</v>
      </c>
      <c r="F21" s="201"/>
      <c r="G21" s="202"/>
      <c r="H21" s="106" t="s">
        <v>287</v>
      </c>
      <c r="I21" s="18" t="s">
        <v>288</v>
      </c>
    </row>
    <row r="22" spans="1:10" x14ac:dyDescent="0.2">
      <c r="A22" s="107">
        <v>1</v>
      </c>
      <c r="B22" s="108">
        <v>2</v>
      </c>
      <c r="C22" s="108">
        <v>3</v>
      </c>
      <c r="D22" s="108">
        <v>4</v>
      </c>
      <c r="E22" s="195">
        <v>5</v>
      </c>
      <c r="F22" s="196"/>
      <c r="G22" s="197"/>
      <c r="H22" s="109">
        <v>6</v>
      </c>
      <c r="I22" s="110">
        <v>7</v>
      </c>
    </row>
    <row r="23" spans="1:10" x14ac:dyDescent="0.2">
      <c r="A23" s="107"/>
      <c r="B23" s="108"/>
      <c r="C23" s="108"/>
      <c r="D23" s="108"/>
      <c r="E23" s="195"/>
      <c r="F23" s="196"/>
      <c r="G23" s="197"/>
      <c r="H23" s="109"/>
      <c r="I23" s="110"/>
    </row>
    <row r="24" spans="1:10" x14ac:dyDescent="0.2">
      <c r="A24" s="111" t="s">
        <v>7</v>
      </c>
      <c r="B24" s="112" t="s">
        <v>220</v>
      </c>
      <c r="C24" s="113"/>
      <c r="D24" s="113"/>
      <c r="E24" s="195"/>
      <c r="F24" s="196"/>
      <c r="G24" s="197"/>
      <c r="H24" s="114"/>
      <c r="I24" s="4"/>
    </row>
    <row r="25" spans="1:10" x14ac:dyDescent="0.2">
      <c r="A25" s="115" t="s">
        <v>59</v>
      </c>
      <c r="B25" s="116" t="s">
        <v>221</v>
      </c>
      <c r="C25" s="114"/>
      <c r="D25" s="117" t="s">
        <v>222</v>
      </c>
      <c r="E25" s="115">
        <v>4</v>
      </c>
      <c r="F25" s="115">
        <v>0</v>
      </c>
      <c r="G25" s="115">
        <v>1</v>
      </c>
      <c r="H25" s="146">
        <v>10877</v>
      </c>
      <c r="I25" s="141">
        <v>10900</v>
      </c>
      <c r="J25" s="138"/>
    </row>
    <row r="26" spans="1:10" x14ac:dyDescent="0.2">
      <c r="A26" s="115" t="s">
        <v>60</v>
      </c>
      <c r="B26" s="116" t="s">
        <v>223</v>
      </c>
      <c r="C26" s="114"/>
      <c r="D26" s="117" t="s">
        <v>222</v>
      </c>
      <c r="E26" s="115">
        <v>4</v>
      </c>
      <c r="F26" s="115">
        <v>0</v>
      </c>
      <c r="G26" s="115">
        <v>2</v>
      </c>
      <c r="H26" s="146">
        <v>24663</v>
      </c>
      <c r="I26" s="141">
        <v>91609</v>
      </c>
    </row>
    <row r="27" spans="1:10" ht="25.5" x14ac:dyDescent="0.2">
      <c r="A27" s="115" t="s">
        <v>123</v>
      </c>
      <c r="B27" s="118" t="s">
        <v>224</v>
      </c>
      <c r="C27" s="114"/>
      <c r="D27" s="119" t="s">
        <v>225</v>
      </c>
      <c r="E27" s="115">
        <v>4</v>
      </c>
      <c r="F27" s="115">
        <v>0</v>
      </c>
      <c r="G27" s="115">
        <v>3</v>
      </c>
      <c r="H27" s="146">
        <v>274943</v>
      </c>
      <c r="I27" s="141">
        <v>368092</v>
      </c>
      <c r="J27" s="138"/>
    </row>
    <row r="28" spans="1:10" x14ac:dyDescent="0.2">
      <c r="A28" s="115" t="s">
        <v>181</v>
      </c>
      <c r="B28" s="118" t="s">
        <v>226</v>
      </c>
      <c r="C28" s="114"/>
      <c r="D28" s="117" t="s">
        <v>222</v>
      </c>
      <c r="E28" s="115">
        <v>4</v>
      </c>
      <c r="F28" s="115">
        <v>0</v>
      </c>
      <c r="G28" s="115">
        <v>4</v>
      </c>
      <c r="H28" s="146"/>
      <c r="I28" s="141">
        <v>57652</v>
      </c>
      <c r="J28" s="138"/>
    </row>
    <row r="29" spans="1:10" ht="25.5" x14ac:dyDescent="0.2">
      <c r="A29" s="115" t="s">
        <v>227</v>
      </c>
      <c r="B29" s="118" t="s">
        <v>228</v>
      </c>
      <c r="C29" s="114"/>
      <c r="D29" s="119" t="s">
        <v>225</v>
      </c>
      <c r="E29" s="115">
        <v>4</v>
      </c>
      <c r="F29" s="115">
        <v>0</v>
      </c>
      <c r="G29" s="115">
        <v>5</v>
      </c>
      <c r="H29" s="146"/>
      <c r="I29" s="141"/>
    </row>
    <row r="30" spans="1:10" ht="25.5" x14ac:dyDescent="0.2">
      <c r="A30" s="115" t="s">
        <v>229</v>
      </c>
      <c r="B30" s="118" t="s">
        <v>230</v>
      </c>
      <c r="C30" s="114"/>
      <c r="D30" s="117" t="s">
        <v>222</v>
      </c>
      <c r="E30" s="115">
        <v>4</v>
      </c>
      <c r="F30" s="115">
        <v>0</v>
      </c>
      <c r="G30" s="115">
        <v>6</v>
      </c>
      <c r="H30" s="146"/>
      <c r="I30" s="141"/>
      <c r="J30" s="138"/>
    </row>
    <row r="31" spans="1:10" x14ac:dyDescent="0.2">
      <c r="A31" s="115" t="s">
        <v>231</v>
      </c>
      <c r="B31" s="118" t="s">
        <v>232</v>
      </c>
      <c r="C31" s="114"/>
      <c r="D31" s="119" t="s">
        <v>225</v>
      </c>
      <c r="E31" s="115">
        <v>4</v>
      </c>
      <c r="F31" s="115">
        <v>0</v>
      </c>
      <c r="G31" s="115">
        <v>7</v>
      </c>
      <c r="H31" s="146">
        <v>101091</v>
      </c>
      <c r="I31" s="141"/>
    </row>
    <row r="32" spans="1:10" x14ac:dyDescent="0.2">
      <c r="A32" s="115" t="s">
        <v>233</v>
      </c>
      <c r="B32" s="118" t="s">
        <v>234</v>
      </c>
      <c r="C32" s="114"/>
      <c r="D32" s="117" t="s">
        <v>222</v>
      </c>
      <c r="E32" s="115">
        <v>4</v>
      </c>
      <c r="F32" s="115">
        <v>0</v>
      </c>
      <c r="G32" s="115">
        <v>8</v>
      </c>
      <c r="H32" s="146"/>
      <c r="I32" s="141"/>
      <c r="J32" s="138"/>
    </row>
    <row r="33" spans="1:10" x14ac:dyDescent="0.2">
      <c r="A33" s="115" t="s">
        <v>235</v>
      </c>
      <c r="B33" s="118" t="s">
        <v>236</v>
      </c>
      <c r="C33" s="114"/>
      <c r="D33" s="119" t="s">
        <v>225</v>
      </c>
      <c r="E33" s="115">
        <v>4</v>
      </c>
      <c r="F33" s="115">
        <v>0</v>
      </c>
      <c r="G33" s="115">
        <v>9</v>
      </c>
      <c r="H33" s="146"/>
      <c r="I33" s="141"/>
      <c r="J33" s="138"/>
    </row>
    <row r="34" spans="1:10" x14ac:dyDescent="0.2">
      <c r="A34" s="115" t="s">
        <v>237</v>
      </c>
      <c r="B34" s="118" t="s">
        <v>238</v>
      </c>
      <c r="C34" s="114"/>
      <c r="D34" s="117" t="s">
        <v>222</v>
      </c>
      <c r="E34" s="115">
        <v>4</v>
      </c>
      <c r="F34" s="115">
        <v>1</v>
      </c>
      <c r="G34" s="115">
        <v>0</v>
      </c>
      <c r="H34" s="146"/>
      <c r="I34" s="141"/>
    </row>
    <row r="35" spans="1:10" x14ac:dyDescent="0.2">
      <c r="A35" s="115" t="s">
        <v>239</v>
      </c>
      <c r="B35" s="120" t="s">
        <v>240</v>
      </c>
      <c r="C35" s="114"/>
      <c r="D35" s="119" t="s">
        <v>225</v>
      </c>
      <c r="E35" s="115">
        <v>4</v>
      </c>
      <c r="F35" s="115">
        <v>1</v>
      </c>
      <c r="G35" s="115">
        <v>1</v>
      </c>
      <c r="H35" s="146">
        <v>142972</v>
      </c>
      <c r="I35" s="141">
        <v>110727</v>
      </c>
    </row>
    <row r="36" spans="1:10" ht="18" customHeight="1" x14ac:dyDescent="0.2">
      <c r="A36" s="115" t="s">
        <v>241</v>
      </c>
      <c r="B36" s="120" t="s">
        <v>242</v>
      </c>
      <c r="C36" s="114"/>
      <c r="D36" s="119" t="s">
        <v>225</v>
      </c>
      <c r="E36" s="115">
        <v>4</v>
      </c>
      <c r="F36" s="115">
        <v>1</v>
      </c>
      <c r="G36" s="115">
        <v>2</v>
      </c>
      <c r="H36" s="146">
        <v>1171</v>
      </c>
      <c r="I36" s="141">
        <v>1907</v>
      </c>
    </row>
    <row r="37" spans="1:10" ht="25.5" x14ac:dyDescent="0.2">
      <c r="A37" s="115" t="s">
        <v>243</v>
      </c>
      <c r="B37" s="120" t="s">
        <v>244</v>
      </c>
      <c r="C37" s="114"/>
      <c r="D37" s="119" t="s">
        <v>225</v>
      </c>
      <c r="E37" s="115">
        <v>4</v>
      </c>
      <c r="F37" s="115">
        <v>1</v>
      </c>
      <c r="G37" s="115">
        <v>3</v>
      </c>
      <c r="H37" s="146">
        <v>8012</v>
      </c>
      <c r="I37" s="141">
        <v>6627</v>
      </c>
      <c r="J37" s="138"/>
    </row>
    <row r="38" spans="1:10" x14ac:dyDescent="0.2">
      <c r="A38" s="115" t="s">
        <v>245</v>
      </c>
      <c r="B38" s="120" t="s">
        <v>246</v>
      </c>
      <c r="C38" s="114"/>
      <c r="D38" s="119" t="s">
        <v>225</v>
      </c>
      <c r="E38" s="115">
        <v>4</v>
      </c>
      <c r="F38" s="115">
        <v>1</v>
      </c>
      <c r="G38" s="115">
        <v>4</v>
      </c>
      <c r="H38" s="146">
        <v>5557</v>
      </c>
      <c r="I38" s="141">
        <v>5465</v>
      </c>
    </row>
    <row r="39" spans="1:10" x14ac:dyDescent="0.2">
      <c r="A39" s="115" t="s">
        <v>247</v>
      </c>
      <c r="B39" s="121" t="s">
        <v>248</v>
      </c>
      <c r="C39" s="114"/>
      <c r="D39" s="119" t="s">
        <v>225</v>
      </c>
      <c r="E39" s="115">
        <v>4</v>
      </c>
      <c r="F39" s="115">
        <v>1</v>
      </c>
      <c r="G39" s="115">
        <v>5</v>
      </c>
      <c r="H39" s="146">
        <v>2850</v>
      </c>
      <c r="I39" s="141">
        <v>2850</v>
      </c>
    </row>
    <row r="40" spans="1:10" ht="25.5" x14ac:dyDescent="0.2">
      <c r="A40" s="115" t="s">
        <v>249</v>
      </c>
      <c r="B40" s="121" t="s">
        <v>250</v>
      </c>
      <c r="C40" s="114"/>
      <c r="D40" s="119" t="s">
        <v>225</v>
      </c>
      <c r="E40" s="115">
        <v>4</v>
      </c>
      <c r="F40" s="115">
        <v>1</v>
      </c>
      <c r="G40" s="115">
        <v>6</v>
      </c>
      <c r="H40" s="146">
        <v>22151</v>
      </c>
      <c r="I40" s="141">
        <v>18767</v>
      </c>
    </row>
    <row r="41" spans="1:10" x14ac:dyDescent="0.2">
      <c r="A41" s="115" t="s">
        <v>251</v>
      </c>
      <c r="B41" s="121" t="s">
        <v>252</v>
      </c>
      <c r="C41" s="114"/>
      <c r="D41" s="119" t="s">
        <v>225</v>
      </c>
      <c r="E41" s="115">
        <v>4</v>
      </c>
      <c r="F41" s="115">
        <v>1</v>
      </c>
      <c r="G41" s="115">
        <v>7</v>
      </c>
      <c r="H41" s="146"/>
      <c r="I41" s="141"/>
    </row>
    <row r="42" spans="1:10" x14ac:dyDescent="0.2">
      <c r="A42" s="115" t="s">
        <v>253</v>
      </c>
      <c r="B42" s="122" t="s">
        <v>254</v>
      </c>
      <c r="C42" s="114"/>
      <c r="D42" s="117" t="s">
        <v>222</v>
      </c>
      <c r="E42" s="115">
        <v>4</v>
      </c>
      <c r="F42" s="115">
        <v>1</v>
      </c>
      <c r="G42" s="115">
        <v>8</v>
      </c>
      <c r="H42" s="146">
        <v>2344</v>
      </c>
      <c r="I42" s="141"/>
    </row>
    <row r="43" spans="1:10" x14ac:dyDescent="0.2">
      <c r="A43" s="115" t="s">
        <v>255</v>
      </c>
      <c r="B43" s="123" t="s">
        <v>256</v>
      </c>
      <c r="C43" s="114"/>
      <c r="D43" s="119" t="s">
        <v>225</v>
      </c>
      <c r="E43" s="115">
        <v>4</v>
      </c>
      <c r="F43" s="115">
        <v>1</v>
      </c>
      <c r="G43" s="115">
        <v>9</v>
      </c>
      <c r="H43" s="146">
        <v>2660</v>
      </c>
      <c r="I43" s="141">
        <v>5425</v>
      </c>
      <c r="J43" s="138"/>
    </row>
    <row r="44" spans="1:10" ht="25.5" x14ac:dyDescent="0.2">
      <c r="A44" s="124" t="s">
        <v>71</v>
      </c>
      <c r="B44" s="125" t="s">
        <v>257</v>
      </c>
      <c r="C44" s="114"/>
      <c r="D44" s="119" t="s">
        <v>258</v>
      </c>
      <c r="E44" s="115">
        <v>4</v>
      </c>
      <c r="F44" s="115">
        <v>2</v>
      </c>
      <c r="G44" s="115">
        <v>0</v>
      </c>
      <c r="H44" s="147">
        <f>(H25+H26+H42)-(H27+H31+H35+H36+H37+H38+H39+H40+H43)</f>
        <v>-523523</v>
      </c>
      <c r="I44" s="140">
        <f>(I25+I26+I28+I30)-(I27+I35+I36+I37+I38+I39+I40+I43)</f>
        <v>-359699</v>
      </c>
    </row>
    <row r="45" spans="1:10" x14ac:dyDescent="0.2">
      <c r="A45" s="115"/>
      <c r="B45" s="116"/>
      <c r="C45" s="114"/>
      <c r="D45" s="119"/>
      <c r="E45" s="195"/>
      <c r="F45" s="196"/>
      <c r="G45" s="197"/>
      <c r="H45" s="114"/>
      <c r="I45" s="4"/>
    </row>
    <row r="46" spans="1:10" x14ac:dyDescent="0.2">
      <c r="A46" s="124" t="s">
        <v>8</v>
      </c>
      <c r="B46" s="126" t="s">
        <v>259</v>
      </c>
      <c r="C46" s="114"/>
      <c r="D46" s="114"/>
      <c r="E46" s="195"/>
      <c r="F46" s="196"/>
      <c r="G46" s="197"/>
      <c r="H46" s="114"/>
      <c r="I46" s="4"/>
    </row>
    <row r="47" spans="1:10" x14ac:dyDescent="0.2">
      <c r="A47" s="115" t="s">
        <v>18</v>
      </c>
      <c r="B47" s="127" t="s">
        <v>260</v>
      </c>
      <c r="C47" s="114"/>
      <c r="D47" s="117" t="s">
        <v>222</v>
      </c>
      <c r="E47" s="115">
        <v>4</v>
      </c>
      <c r="F47" s="115">
        <v>2</v>
      </c>
      <c r="G47" s="115">
        <v>1</v>
      </c>
      <c r="H47" s="114"/>
      <c r="I47" s="4"/>
    </row>
    <row r="48" spans="1:10" x14ac:dyDescent="0.2">
      <c r="A48" s="115" t="s">
        <v>17</v>
      </c>
      <c r="B48" s="127" t="s">
        <v>261</v>
      </c>
      <c r="C48" s="114"/>
      <c r="D48" s="119" t="s">
        <v>225</v>
      </c>
      <c r="E48" s="115">
        <v>4</v>
      </c>
      <c r="F48" s="115">
        <v>2</v>
      </c>
      <c r="G48" s="115">
        <v>2</v>
      </c>
      <c r="H48" s="114"/>
      <c r="I48" s="4"/>
    </row>
    <row r="49" spans="1:10" x14ac:dyDescent="0.2">
      <c r="A49" s="115" t="s">
        <v>186</v>
      </c>
      <c r="B49" s="122" t="s">
        <v>262</v>
      </c>
      <c r="C49" s="114"/>
      <c r="D49" s="119" t="s">
        <v>225</v>
      </c>
      <c r="E49" s="115">
        <v>4</v>
      </c>
      <c r="F49" s="115">
        <v>2</v>
      </c>
      <c r="G49" s="115">
        <v>3</v>
      </c>
      <c r="H49" s="114"/>
      <c r="I49" s="4"/>
    </row>
    <row r="50" spans="1:10" x14ac:dyDescent="0.2">
      <c r="A50" s="115" t="s">
        <v>263</v>
      </c>
      <c r="B50" s="116" t="s">
        <v>264</v>
      </c>
      <c r="C50" s="114"/>
      <c r="D50" s="119" t="s">
        <v>225</v>
      </c>
      <c r="E50" s="115">
        <v>4</v>
      </c>
      <c r="F50" s="115">
        <v>2</v>
      </c>
      <c r="G50" s="115">
        <v>4</v>
      </c>
      <c r="H50" s="114"/>
      <c r="I50" s="4"/>
    </row>
    <row r="51" spans="1:10" x14ac:dyDescent="0.2">
      <c r="A51" s="115" t="s">
        <v>265</v>
      </c>
      <c r="B51" s="122" t="s">
        <v>266</v>
      </c>
      <c r="C51" s="114"/>
      <c r="D51" s="117" t="s">
        <v>222</v>
      </c>
      <c r="E51" s="115">
        <v>4</v>
      </c>
      <c r="F51" s="115">
        <v>2</v>
      </c>
      <c r="G51" s="115">
        <v>5</v>
      </c>
      <c r="H51" s="114"/>
      <c r="I51" s="4"/>
    </row>
    <row r="52" spans="1:10" x14ac:dyDescent="0.2">
      <c r="A52" s="115" t="s">
        <v>267</v>
      </c>
      <c r="B52" s="123" t="s">
        <v>268</v>
      </c>
      <c r="C52" s="114"/>
      <c r="D52" s="119" t="s">
        <v>225</v>
      </c>
      <c r="E52" s="115">
        <v>4</v>
      </c>
      <c r="F52" s="115">
        <v>2</v>
      </c>
      <c r="G52" s="115">
        <v>6</v>
      </c>
      <c r="H52" s="114"/>
      <c r="I52" s="4"/>
    </row>
    <row r="53" spans="1:10" ht="25.5" x14ac:dyDescent="0.2">
      <c r="A53" s="128" t="s">
        <v>70</v>
      </c>
      <c r="B53" s="129" t="s">
        <v>269</v>
      </c>
      <c r="C53" s="114"/>
      <c r="D53" s="119" t="s">
        <v>258</v>
      </c>
      <c r="E53" s="115">
        <v>4</v>
      </c>
      <c r="F53" s="115">
        <v>2</v>
      </c>
      <c r="G53" s="115">
        <v>7</v>
      </c>
      <c r="H53" s="114"/>
      <c r="I53" s="4"/>
    </row>
    <row r="54" spans="1:10" x14ac:dyDescent="0.2">
      <c r="A54" s="130"/>
      <c r="B54" s="113"/>
      <c r="C54" s="131"/>
      <c r="D54" s="119"/>
      <c r="E54" s="195"/>
      <c r="F54" s="196"/>
      <c r="G54" s="197"/>
      <c r="H54" s="114"/>
      <c r="I54" s="4"/>
    </row>
    <row r="55" spans="1:10" ht="25.5" x14ac:dyDescent="0.2">
      <c r="A55" s="130" t="s">
        <v>165</v>
      </c>
      <c r="B55" s="132" t="s">
        <v>270</v>
      </c>
      <c r="C55" s="131"/>
      <c r="D55" s="119" t="s">
        <v>258</v>
      </c>
      <c r="E55" s="115">
        <v>4</v>
      </c>
      <c r="F55" s="115">
        <v>2</v>
      </c>
      <c r="G55" s="115">
        <v>8</v>
      </c>
      <c r="H55" s="146">
        <f>H44+H53</f>
        <v>-523523</v>
      </c>
      <c r="I55" s="141">
        <f>I44</f>
        <v>-359699</v>
      </c>
    </row>
    <row r="56" spans="1:10" x14ac:dyDescent="0.2">
      <c r="A56" s="130"/>
      <c r="B56" s="113"/>
      <c r="C56" s="131"/>
      <c r="D56" s="119"/>
      <c r="E56" s="195"/>
      <c r="F56" s="196"/>
      <c r="G56" s="197"/>
      <c r="H56" s="146"/>
      <c r="I56" s="141"/>
    </row>
    <row r="57" spans="1:10" x14ac:dyDescent="0.2">
      <c r="A57" s="130" t="s">
        <v>58</v>
      </c>
      <c r="B57" s="132" t="s">
        <v>271</v>
      </c>
      <c r="C57" s="131"/>
      <c r="D57" s="119" t="s">
        <v>258</v>
      </c>
      <c r="E57" s="115">
        <v>4</v>
      </c>
      <c r="F57" s="115">
        <v>2</v>
      </c>
      <c r="G57" s="115">
        <v>9</v>
      </c>
      <c r="H57" s="146">
        <v>2726185</v>
      </c>
      <c r="I57" s="141">
        <v>1272901</v>
      </c>
      <c r="J57" s="138"/>
    </row>
    <row r="58" spans="1:10" ht="25.5" x14ac:dyDescent="0.2">
      <c r="A58" s="130" t="s">
        <v>72</v>
      </c>
      <c r="B58" s="132" t="s">
        <v>272</v>
      </c>
      <c r="C58" s="131"/>
      <c r="D58" s="119" t="s">
        <v>258</v>
      </c>
      <c r="E58" s="115">
        <v>4</v>
      </c>
      <c r="F58" s="115">
        <v>3</v>
      </c>
      <c r="G58" s="115">
        <v>0</v>
      </c>
      <c r="H58" s="146"/>
      <c r="I58" s="141"/>
    </row>
    <row r="59" spans="1:10" x14ac:dyDescent="0.2">
      <c r="A59" s="130" t="s">
        <v>73</v>
      </c>
      <c r="B59" s="132" t="s">
        <v>273</v>
      </c>
      <c r="C59" s="131"/>
      <c r="D59" s="119" t="s">
        <v>258</v>
      </c>
      <c r="E59" s="115">
        <v>4</v>
      </c>
      <c r="F59" s="115">
        <v>3</v>
      </c>
      <c r="G59" s="115">
        <v>1</v>
      </c>
      <c r="H59" s="146">
        <v>2202662</v>
      </c>
      <c r="I59" s="141">
        <v>913201.58</v>
      </c>
    </row>
    <row r="60" spans="1:10" x14ac:dyDescent="0.2">
      <c r="A60" s="133"/>
      <c r="B60"/>
      <c r="C60"/>
      <c r="D60"/>
      <c r="E60"/>
      <c r="F60"/>
      <c r="G60"/>
      <c r="H60" s="139"/>
      <c r="I60" s="138"/>
    </row>
    <row r="61" spans="1:10" x14ac:dyDescent="0.2">
      <c r="A61" s="133"/>
      <c r="B61"/>
      <c r="C61"/>
      <c r="D61"/>
      <c r="E61"/>
      <c r="F61"/>
      <c r="G61"/>
      <c r="H61" s="139"/>
      <c r="I61" s="145"/>
    </row>
    <row r="62" spans="1:10" x14ac:dyDescent="0.2">
      <c r="A62" s="133"/>
      <c r="B62"/>
      <c r="C62"/>
      <c r="D62"/>
      <c r="E62"/>
      <c r="F62"/>
      <c r="G62"/>
      <c r="H62"/>
    </row>
    <row r="63" spans="1:10" ht="51" x14ac:dyDescent="0.2">
      <c r="A63" s="134"/>
      <c r="B63" s="12" t="s">
        <v>294</v>
      </c>
      <c r="C63" s="12"/>
      <c r="D63" s="37"/>
      <c r="E63" s="38"/>
      <c r="F63" s="38"/>
      <c r="H63" s="37" t="s">
        <v>74</v>
      </c>
      <c r="I63" s="42" t="s">
        <v>75</v>
      </c>
    </row>
    <row r="64" spans="1:10" x14ac:dyDescent="0.2">
      <c r="A64" s="134"/>
      <c r="B64" s="12" t="s">
        <v>295</v>
      </c>
      <c r="C64" s="12"/>
      <c r="D64" s="12"/>
      <c r="E64" s="12"/>
      <c r="F64" s="12"/>
      <c r="H64" s="39"/>
      <c r="I64" s="41" t="s">
        <v>292</v>
      </c>
    </row>
    <row r="65" spans="1:1" x14ac:dyDescent="0.2">
      <c r="A65" s="134"/>
    </row>
    <row r="66" spans="1:1" x14ac:dyDescent="0.2">
      <c r="A66" s="134"/>
    </row>
    <row r="67" spans="1:1" x14ac:dyDescent="0.2">
      <c r="A67" s="134"/>
    </row>
    <row r="68" spans="1:1" x14ac:dyDescent="0.2">
      <c r="A68" s="134"/>
    </row>
  </sheetData>
  <mergeCells count="21">
    <mergeCell ref="H1:I1"/>
    <mergeCell ref="H3:I3"/>
    <mergeCell ref="H9:I9"/>
    <mergeCell ref="H11:I11"/>
    <mergeCell ref="E23:G23"/>
    <mergeCell ref="A15:I15"/>
    <mergeCell ref="A16:I16"/>
    <mergeCell ref="A17:I17"/>
    <mergeCell ref="E21:G21"/>
    <mergeCell ref="E22:G22"/>
    <mergeCell ref="A1:B1"/>
    <mergeCell ref="A3:B3"/>
    <mergeCell ref="A5:B5"/>
    <mergeCell ref="A9:B9"/>
    <mergeCell ref="A11:B11"/>
    <mergeCell ref="A7:B7"/>
    <mergeCell ref="E24:G24"/>
    <mergeCell ref="E45:G45"/>
    <mergeCell ref="E46:G46"/>
    <mergeCell ref="E54:G54"/>
    <mergeCell ref="E56:G5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U14" sqref="U14"/>
    </sheetView>
  </sheetViews>
  <sheetFormatPr defaultRowHeight="12.75" x14ac:dyDescent="0.2"/>
  <sheetData>
    <row r="1" spans="1:15" x14ac:dyDescent="0.2">
      <c r="A1" s="203" t="s">
        <v>274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ht="50.25" customHeight="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</sheetData>
  <mergeCells count="1">
    <mergeCell ref="A1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prilog 1</vt:lpstr>
      <vt:lpstr>prilog 2</vt:lpstr>
      <vt:lpstr>prilog 3</vt:lpstr>
      <vt:lpstr>prilog 4</vt:lpstr>
      <vt:lpstr>Bilješke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Amela Mujkic</cp:lastModifiedBy>
  <cp:lastPrinted>2022-05-16T13:09:53Z</cp:lastPrinted>
  <dcterms:created xsi:type="dcterms:W3CDTF">2010-11-22T08:47:27Z</dcterms:created>
  <dcterms:modified xsi:type="dcterms:W3CDTF">2022-05-16T14:37:46Z</dcterms:modified>
</cp:coreProperties>
</file>